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EE8AE98C-05F7-41F7-823B-1E546BE5533D}" xr6:coauthVersionLast="47" xr6:coauthVersionMax="47" xr10:uidLastSave="{00000000-0000-0000-0000-000000000000}"/>
  <bookViews>
    <workbookView xWindow="-28920" yWindow="-120" windowWidth="29040" windowHeight="15720" xr2:uid="{6169FB52-609A-47BA-952A-FBB3219A0AFC}"/>
  </bookViews>
  <sheets>
    <sheet name="32 Local School Lev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  <c r="B45" i="1"/>
  <c r="C45" i="1"/>
  <c r="D45" i="1"/>
  <c r="C43" i="1" l="1"/>
  <c r="D43" i="1"/>
  <c r="E43" i="1"/>
  <c r="B43" i="1"/>
  <c r="C39" i="1"/>
  <c r="D39" i="1"/>
  <c r="E39" i="1"/>
  <c r="B39" i="1"/>
  <c r="E27" i="1"/>
  <c r="E28" i="1"/>
  <c r="E29" i="1"/>
  <c r="E30" i="1"/>
  <c r="E31" i="1"/>
  <c r="E32" i="1"/>
  <c r="E33" i="1"/>
  <c r="E34" i="1"/>
  <c r="E35" i="1"/>
  <c r="E36" i="1"/>
  <c r="E37" i="1"/>
  <c r="E38" i="1"/>
  <c r="E4" i="1"/>
  <c r="E5" i="1"/>
  <c r="E7" i="1"/>
  <c r="E8" i="1"/>
  <c r="E9" i="1"/>
  <c r="E10" i="1"/>
  <c r="E11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3" i="1"/>
</calcChain>
</file>

<file path=xl/sharedStrings.xml><?xml version="1.0" encoding="utf-8"?>
<sst xmlns="http://schemas.openxmlformats.org/spreadsheetml/2006/main" count="46" uniqueCount="45">
  <si>
    <t>DISTRICTS</t>
  </si>
  <si>
    <t>AMOUNT AVAILABLE</t>
  </si>
  <si>
    <t xml:space="preserve">LOSS DUE TO M-5 COMPRESSION </t>
  </si>
  <si>
    <t>ADDITIONAL TAXES &amp; PENALTIES</t>
  </si>
  <si>
    <t xml:space="preserve">AMT TO COLLECT </t>
  </si>
  <si>
    <t>COMMUNITY COLLEGES:</t>
  </si>
  <si>
    <t>Clackamas</t>
  </si>
  <si>
    <t>Mt. Hood</t>
  </si>
  <si>
    <t>Portland</t>
  </si>
  <si>
    <t>EDUCATION SERVICE DISTRICTS:</t>
  </si>
  <si>
    <t xml:space="preserve">Clackamas </t>
  </si>
  <si>
    <t>Jefferson</t>
  </si>
  <si>
    <t>Multnomah</t>
  </si>
  <si>
    <t xml:space="preserve">NW Regional </t>
  </si>
  <si>
    <t xml:space="preserve">Willamette Regional </t>
  </si>
  <si>
    <t>SCHOOL DISTRICTS:</t>
  </si>
  <si>
    <t>Canby</t>
  </si>
  <si>
    <t>Centennial</t>
  </si>
  <si>
    <t>Colton</t>
  </si>
  <si>
    <t>Estacada</t>
  </si>
  <si>
    <t xml:space="preserve">Gladstone </t>
  </si>
  <si>
    <t>Gresham /Barlow</t>
  </si>
  <si>
    <t>Lake Oswego</t>
  </si>
  <si>
    <t>Lake Oswego Loc Opt</t>
  </si>
  <si>
    <t>Molalla River</t>
  </si>
  <si>
    <t>Newberg</t>
  </si>
  <si>
    <t>North Clackamas</t>
  </si>
  <si>
    <t>North Clackamas Loc Opt</t>
  </si>
  <si>
    <t>Oregon City</t>
  </si>
  <si>
    <t>Oregon Trail</t>
  </si>
  <si>
    <t>Portland Local Option</t>
  </si>
  <si>
    <t>Riverdale</t>
  </si>
  <si>
    <t>Riverdale Local Option</t>
  </si>
  <si>
    <t>Sherwood</t>
  </si>
  <si>
    <t>Sherwood Local Option</t>
  </si>
  <si>
    <t>Silver Falls</t>
  </si>
  <si>
    <t>Tigard/Tualatin</t>
  </si>
  <si>
    <t xml:space="preserve">Tigard/Tualatin local option </t>
  </si>
  <si>
    <t>West Linn/Wilsonville</t>
  </si>
  <si>
    <t>West Linn/Wilsonville Local Option</t>
  </si>
  <si>
    <t>TOTAL SCHOOLS</t>
  </si>
  <si>
    <t>TOTAL LOCAL GOVT</t>
  </si>
  <si>
    <t>TOTAL (AD VALOREM)</t>
  </si>
  <si>
    <t>SP ASMTS &amp; URBAN RENEWAL DIVISION OF TAX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</si>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</sst>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3" fillId="0" borderId="0" xfId="1" applyFont="1" applyFill="1" applyAlignment="1">
      <alignment vertical="center"/>
    </xf>
    <xf numFmtId="0" fontId="3" fillId="0" borderId="4" xfId="0" applyFont="1" applyBorder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43" fontId="3" fillId="0" borderId="0" xfId="1" applyFont="1" applyFill="1" applyBorder="1" applyAlignment="1">
      <alignment vertical="center"/>
    </xf>
    <xf numFmtId="43" fontId="3" fillId="0" borderId="5" xfId="1" applyFont="1" applyFill="1" applyBorder="1" applyAlignment="1" applyProtection="1">
      <alignment vertical="center"/>
    </xf>
    <xf numFmtId="37" fontId="3" fillId="0" borderId="4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2" fillId="0" borderId="7" xfId="1" applyFont="1" applyFill="1" applyBorder="1" applyAlignment="1" applyProtection="1">
      <alignment vertical="center"/>
    </xf>
    <xf numFmtId="43" fontId="2" fillId="0" borderId="8" xfId="1" applyFont="1" applyFill="1" applyBorder="1" applyAlignment="1" applyProtection="1">
      <alignment vertical="center"/>
    </xf>
    <xf numFmtId="43" fontId="2" fillId="0" borderId="0" xfId="1" applyFont="1" applyFill="1" applyBorder="1" applyAlignment="1" applyProtection="1">
      <alignment vertical="center"/>
    </xf>
    <xf numFmtId="164" fontId="2" fillId="0" borderId="0" xfId="1" applyNumberFormat="1" applyFont="1" applyFill="1" applyBorder="1" applyAlignment="1" applyProtection="1">
      <alignment vertical="center"/>
    </xf>
    <xf numFmtId="43" fontId="2" fillId="0" borderId="5" xfId="1" applyFont="1" applyFill="1" applyBorder="1" applyAlignment="1" applyProtection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43" fontId="2" fillId="0" borderId="10" xfId="1" applyFont="1" applyFill="1" applyBorder="1" applyAlignment="1" applyProtection="1">
      <alignment vertical="center"/>
    </xf>
    <xf numFmtId="43" fontId="0" fillId="0" borderId="0" xfId="1" applyFont="1" applyFill="1"/>
    <xf numFmtId="43" fontId="2" fillId="0" borderId="11" xfId="1" applyFont="1" applyFill="1" applyBorder="1" applyAlignment="1" applyProtection="1">
      <alignment vertical="center"/>
    </xf>
    <xf numFmtId="0" fontId="2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164" fontId="3" fillId="2" borderId="13" xfId="0" applyNumberFormat="1" applyFont="1" applyFill="1" applyBorder="1" applyAlignment="1">
      <alignment vertical="center"/>
    </xf>
    <xf numFmtId="43" fontId="3" fillId="2" borderId="14" xfId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43" fontId="2" fillId="0" borderId="16" xfId="1" applyFont="1" applyFill="1" applyBorder="1" applyAlignment="1" applyProtection="1">
      <alignment vertical="center"/>
    </xf>
    <xf numFmtId="43" fontId="2" fillId="0" borderId="17" xfId="1" applyFont="1" applyFill="1" applyBorder="1" applyAlignment="1" applyProtection="1">
      <alignment vertical="center"/>
    </xf>
    <xf numFmtId="43" fontId="3" fillId="0" borderId="0" xfId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BABA9-8E44-421D-A187-8964F60E1FCB}">
  <dimension ref="A1:E53"/>
  <sheetViews>
    <sheetView tabSelected="1" workbookViewId="0">
      <selection activeCell="D47" sqref="D47"/>
    </sheetView>
  </sheetViews>
  <sheetFormatPr defaultColWidth="11" defaultRowHeight="15" x14ac:dyDescent="0.25"/>
  <cols>
    <col min="1" max="1" width="64.42578125" style="6" customWidth="1"/>
    <col min="2" max="2" width="25.140625" style="6" customWidth="1"/>
    <col min="3" max="3" width="22.28515625" style="7" customWidth="1"/>
    <col min="4" max="4" width="25.5703125" style="7" customWidth="1"/>
    <col min="5" max="5" width="23.5703125" style="6" customWidth="1"/>
    <col min="6" max="16384" width="11" style="6"/>
  </cols>
  <sheetData>
    <row r="1" spans="1:5" s="4" customFormat="1" ht="54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6.5" customHeight="1" thickBot="1" x14ac:dyDescent="0.3">
      <c r="A2" s="25" t="s">
        <v>5</v>
      </c>
      <c r="B2" s="26"/>
      <c r="C2" s="27"/>
      <c r="D2" s="27"/>
      <c r="E2" s="28"/>
    </row>
    <row r="3" spans="1:5" ht="18" customHeight="1" x14ac:dyDescent="0.25">
      <c r="A3" s="9" t="s">
        <v>6</v>
      </c>
      <c r="B3" s="10">
        <v>41168590.43</v>
      </c>
      <c r="C3" s="11">
        <v>-299836.24</v>
      </c>
      <c r="D3" s="11">
        <v>69574.880000000005</v>
      </c>
      <c r="E3" s="12">
        <f>B3+C3+D3</f>
        <v>40938329.07</v>
      </c>
    </row>
    <row r="4" spans="1:5" ht="18" customHeight="1" x14ac:dyDescent="0.25">
      <c r="A4" s="9" t="s">
        <v>7</v>
      </c>
      <c r="B4" s="10">
        <v>5597266.96</v>
      </c>
      <c r="C4" s="10">
        <v>-13816.76</v>
      </c>
      <c r="D4" s="10">
        <v>6939.44</v>
      </c>
      <c r="E4" s="12">
        <f t="shared" ref="E4:E38" si="0">B4+C4+D4</f>
        <v>5590389.6400000006</v>
      </c>
    </row>
    <row r="5" spans="1:5" ht="18" customHeight="1" thickBot="1" x14ac:dyDescent="0.3">
      <c r="A5" s="9" t="s">
        <v>8</v>
      </c>
      <c r="B5" s="10">
        <v>6918906.1399999997</v>
      </c>
      <c r="C5" s="10">
        <v>-262.52</v>
      </c>
      <c r="D5" s="10">
        <v>165.24</v>
      </c>
      <c r="E5" s="12">
        <f t="shared" si="0"/>
        <v>6918808.8600000003</v>
      </c>
    </row>
    <row r="6" spans="1:5" ht="16.5" customHeight="1" thickBot="1" x14ac:dyDescent="0.3">
      <c r="A6" s="25" t="s">
        <v>9</v>
      </c>
      <c r="B6" s="26"/>
      <c r="C6" s="27"/>
      <c r="D6" s="27"/>
      <c r="E6" s="28"/>
    </row>
    <row r="7" spans="1:5" ht="18" customHeight="1" x14ac:dyDescent="0.25">
      <c r="A7" s="9" t="s">
        <v>10</v>
      </c>
      <c r="B7" s="10">
        <v>24270171.050000001</v>
      </c>
      <c r="C7" s="10">
        <v>-204103.67</v>
      </c>
      <c r="D7" s="10">
        <v>33296.910000000003</v>
      </c>
      <c r="E7" s="12">
        <f t="shared" si="0"/>
        <v>24099364.289999999</v>
      </c>
    </row>
    <row r="8" spans="1:5" ht="18" customHeight="1" x14ac:dyDescent="0.25">
      <c r="A8" s="9" t="s">
        <v>11</v>
      </c>
      <c r="B8" s="10">
        <v>14.63</v>
      </c>
      <c r="C8" s="10"/>
      <c r="D8" s="10"/>
      <c r="E8" s="12">
        <f t="shared" si="0"/>
        <v>14.63</v>
      </c>
    </row>
    <row r="9" spans="1:5" ht="18" customHeight="1" x14ac:dyDescent="0.25">
      <c r="A9" s="9" t="s">
        <v>12</v>
      </c>
      <c r="B9" s="10">
        <v>909064.24</v>
      </c>
      <c r="C9" s="10">
        <v>-2930.67</v>
      </c>
      <c r="D9" s="10">
        <v>2068.61</v>
      </c>
      <c r="E9" s="12">
        <f t="shared" si="0"/>
        <v>908202.17999999993</v>
      </c>
    </row>
    <row r="10" spans="1:5" ht="18" customHeight="1" x14ac:dyDescent="0.25">
      <c r="A10" s="9" t="s">
        <v>13</v>
      </c>
      <c r="B10" s="10">
        <v>120217.08</v>
      </c>
      <c r="C10" s="10">
        <v>-761.79</v>
      </c>
      <c r="D10" s="10">
        <v>174.65</v>
      </c>
      <c r="E10" s="12">
        <f t="shared" si="0"/>
        <v>119629.94</v>
      </c>
    </row>
    <row r="11" spans="1:5" ht="18" customHeight="1" thickBot="1" x14ac:dyDescent="0.3">
      <c r="A11" s="9" t="s">
        <v>14</v>
      </c>
      <c r="B11" s="10">
        <v>103549.18</v>
      </c>
      <c r="C11" s="10">
        <v>-650.19000000000005</v>
      </c>
      <c r="D11" s="10">
        <v>118.84</v>
      </c>
      <c r="E11" s="12">
        <f t="shared" si="0"/>
        <v>103017.82999999999</v>
      </c>
    </row>
    <row r="12" spans="1:5" ht="16.5" customHeight="1" thickBot="1" x14ac:dyDescent="0.3">
      <c r="A12" s="25" t="s">
        <v>15</v>
      </c>
      <c r="B12" s="26"/>
      <c r="C12" s="27"/>
      <c r="D12" s="27"/>
      <c r="E12" s="28"/>
    </row>
    <row r="13" spans="1:5" ht="18" customHeight="1" x14ac:dyDescent="0.25">
      <c r="A13" s="9" t="s">
        <v>16</v>
      </c>
      <c r="B13" s="10">
        <v>32429303.870000001</v>
      </c>
      <c r="C13" s="10">
        <v>-191913.06</v>
      </c>
      <c r="D13" s="10">
        <v>331672.14</v>
      </c>
      <c r="E13" s="12">
        <f t="shared" si="0"/>
        <v>32569062.950000003</v>
      </c>
    </row>
    <row r="14" spans="1:5" ht="18" customHeight="1" x14ac:dyDescent="0.25">
      <c r="A14" s="9" t="s">
        <v>17</v>
      </c>
      <c r="B14" s="10">
        <v>2346706.7999999998</v>
      </c>
      <c r="C14" s="10">
        <v>-5844.41</v>
      </c>
      <c r="D14" s="10">
        <v>13224.29</v>
      </c>
      <c r="E14" s="12">
        <f t="shared" si="0"/>
        <v>2354086.6799999997</v>
      </c>
    </row>
    <row r="15" spans="1:5" ht="18" customHeight="1" x14ac:dyDescent="0.25">
      <c r="A15" s="9" t="s">
        <v>18</v>
      </c>
      <c r="B15" s="10">
        <v>2710945.23</v>
      </c>
      <c r="C15" s="10">
        <v>-40808.589999999997</v>
      </c>
      <c r="D15" s="10">
        <v>7305.41</v>
      </c>
      <c r="E15" s="12">
        <f t="shared" si="0"/>
        <v>2677442.0500000003</v>
      </c>
    </row>
    <row r="16" spans="1:5" ht="18" customHeight="1" x14ac:dyDescent="0.25">
      <c r="A16" s="9" t="s">
        <v>19</v>
      </c>
      <c r="B16" s="10">
        <v>10764151.859999999</v>
      </c>
      <c r="C16" s="10">
        <v>-30291.98</v>
      </c>
      <c r="D16" s="10">
        <v>23553.06</v>
      </c>
      <c r="E16" s="12">
        <f t="shared" si="0"/>
        <v>10757412.939999999</v>
      </c>
    </row>
    <row r="17" spans="1:5" ht="18" customHeight="1" x14ac:dyDescent="0.25">
      <c r="A17" s="9" t="s">
        <v>20</v>
      </c>
      <c r="B17" s="10">
        <v>9451381.2699999996</v>
      </c>
      <c r="C17" s="10">
        <v>-11480.18</v>
      </c>
      <c r="D17" s="10">
        <v>26412.93</v>
      </c>
      <c r="E17" s="12">
        <f t="shared" si="0"/>
        <v>9466314.0199999996</v>
      </c>
    </row>
    <row r="18" spans="1:5" ht="18" customHeight="1" x14ac:dyDescent="0.25">
      <c r="A18" s="9" t="s">
        <v>21</v>
      </c>
      <c r="B18" s="10">
        <v>10780158.75</v>
      </c>
      <c r="C18" s="10">
        <v>-22962.85</v>
      </c>
      <c r="D18" s="10">
        <v>16465.73</v>
      </c>
      <c r="E18" s="12">
        <f t="shared" si="0"/>
        <v>10773661.630000001</v>
      </c>
    </row>
    <row r="19" spans="1:5" ht="18" customHeight="1" x14ac:dyDescent="0.25">
      <c r="A19" s="9" t="s">
        <v>22</v>
      </c>
      <c r="B19" s="10">
        <v>80620437.370000005</v>
      </c>
      <c r="C19" s="10">
        <v>-4090.9</v>
      </c>
      <c r="D19" s="10">
        <v>2354.84</v>
      </c>
      <c r="E19" s="12">
        <f t="shared" si="0"/>
        <v>80618701.310000002</v>
      </c>
    </row>
    <row r="20" spans="1:5" ht="18" customHeight="1" x14ac:dyDescent="0.25">
      <c r="A20" s="9" t="s">
        <v>23</v>
      </c>
      <c r="B20" s="10">
        <v>18975141.940000001</v>
      </c>
      <c r="C20" s="10">
        <v>-1070919.7</v>
      </c>
      <c r="D20" s="10"/>
      <c r="E20" s="12">
        <f t="shared" si="0"/>
        <v>17904222.240000002</v>
      </c>
    </row>
    <row r="21" spans="1:5" ht="18" customHeight="1" x14ac:dyDescent="0.25">
      <c r="A21" s="9" t="s">
        <v>24</v>
      </c>
      <c r="B21" s="10">
        <v>16208170.68</v>
      </c>
      <c r="C21" s="10">
        <v>-128363.88</v>
      </c>
      <c r="D21" s="10">
        <v>11684.88</v>
      </c>
      <c r="E21" s="12">
        <f t="shared" si="0"/>
        <v>16091491.68</v>
      </c>
    </row>
    <row r="22" spans="1:5" ht="18" customHeight="1" x14ac:dyDescent="0.25">
      <c r="A22" s="13" t="s">
        <v>25</v>
      </c>
      <c r="B22" s="10">
        <v>656463.18000000005</v>
      </c>
      <c r="C22" s="10">
        <v>-2593.19</v>
      </c>
      <c r="D22" s="10"/>
      <c r="E22" s="12">
        <f t="shared" si="0"/>
        <v>653869.99000000011</v>
      </c>
    </row>
    <row r="23" spans="1:5" ht="18" customHeight="1" x14ac:dyDescent="0.25">
      <c r="A23" s="9" t="s">
        <v>26</v>
      </c>
      <c r="B23" s="10">
        <v>138376105.72</v>
      </c>
      <c r="C23" s="10">
        <v>-1191054.8600000001</v>
      </c>
      <c r="D23" s="10">
        <v>60928.55</v>
      </c>
      <c r="E23" s="12">
        <f t="shared" si="0"/>
        <v>137245979.41</v>
      </c>
    </row>
    <row r="24" spans="1:5" ht="18" customHeight="1" x14ac:dyDescent="0.25">
      <c r="A24" s="9" t="s">
        <v>27</v>
      </c>
      <c r="B24" s="10">
        <v>32676887.5</v>
      </c>
      <c r="C24" s="10">
        <v>-5258229.9000000004</v>
      </c>
      <c r="D24" s="10"/>
      <c r="E24" s="12">
        <f t="shared" si="0"/>
        <v>27418657.600000001</v>
      </c>
    </row>
    <row r="25" spans="1:5" ht="18" customHeight="1" x14ac:dyDescent="0.25">
      <c r="A25" s="9" t="s">
        <v>28</v>
      </c>
      <c r="B25" s="10">
        <v>58704576.450000003</v>
      </c>
      <c r="C25" s="10">
        <v>-350838.11</v>
      </c>
      <c r="D25" s="10">
        <v>40484.449999999997</v>
      </c>
      <c r="E25" s="12">
        <f t="shared" si="0"/>
        <v>58394222.790000007</v>
      </c>
    </row>
    <row r="26" spans="1:5" ht="18" customHeight="1" x14ac:dyDescent="0.25">
      <c r="A26" s="9" t="s">
        <v>29</v>
      </c>
      <c r="B26" s="10">
        <v>30555454.379999999</v>
      </c>
      <c r="C26" s="10">
        <v>-101260.64</v>
      </c>
      <c r="D26" s="10">
        <v>24223.79</v>
      </c>
      <c r="E26" s="12">
        <f t="shared" si="0"/>
        <v>30478417.529999997</v>
      </c>
    </row>
    <row r="27" spans="1:5" ht="18" customHeight="1" x14ac:dyDescent="0.25">
      <c r="A27" s="9" t="s">
        <v>8</v>
      </c>
      <c r="B27" s="10">
        <v>449606.56</v>
      </c>
      <c r="C27" s="10">
        <v>-576.45000000000005</v>
      </c>
      <c r="D27" s="10"/>
      <c r="E27" s="12">
        <f t="shared" si="0"/>
        <v>449030.11</v>
      </c>
    </row>
    <row r="28" spans="1:5" ht="18" customHeight="1" x14ac:dyDescent="0.25">
      <c r="A28" s="9" t="s">
        <v>30</v>
      </c>
      <c r="B28" s="10">
        <v>116287.53</v>
      </c>
      <c r="C28" s="10">
        <v>-1394.59</v>
      </c>
      <c r="D28" s="10"/>
      <c r="E28" s="12">
        <f t="shared" si="0"/>
        <v>114892.94</v>
      </c>
    </row>
    <row r="29" spans="1:5" ht="18" customHeight="1" x14ac:dyDescent="0.25">
      <c r="A29" s="9" t="s">
        <v>31</v>
      </c>
      <c r="B29" s="10">
        <v>260783.19</v>
      </c>
      <c r="C29" s="10"/>
      <c r="D29" s="10"/>
      <c r="E29" s="12">
        <f t="shared" si="0"/>
        <v>260783.19</v>
      </c>
    </row>
    <row r="30" spans="1:5" ht="18" customHeight="1" x14ac:dyDescent="0.25">
      <c r="A30" s="9" t="s">
        <v>32</v>
      </c>
      <c r="B30" s="10">
        <v>70030.86</v>
      </c>
      <c r="C30" s="10">
        <v>-3807.79</v>
      </c>
      <c r="D30" s="10"/>
      <c r="E30" s="12">
        <f t="shared" si="0"/>
        <v>66223.070000000007</v>
      </c>
    </row>
    <row r="31" spans="1:5" ht="18" customHeight="1" x14ac:dyDescent="0.25">
      <c r="A31" s="9" t="s">
        <v>33</v>
      </c>
      <c r="B31" s="10">
        <v>2914419.37</v>
      </c>
      <c r="C31" s="10">
        <v>-7937.96</v>
      </c>
      <c r="D31" s="10"/>
      <c r="E31" s="12">
        <f t="shared" si="0"/>
        <v>2906481.41</v>
      </c>
    </row>
    <row r="32" spans="1:5" ht="18" customHeight="1" x14ac:dyDescent="0.25">
      <c r="A32" s="9" t="s">
        <v>34</v>
      </c>
      <c r="B32" s="10">
        <v>542794.79</v>
      </c>
      <c r="C32" s="10">
        <v>-41479.160000000003</v>
      </c>
      <c r="D32" s="10"/>
      <c r="E32" s="12">
        <f t="shared" si="0"/>
        <v>501315.63</v>
      </c>
    </row>
    <row r="33" spans="1:5" ht="18" customHeight="1" x14ac:dyDescent="0.25">
      <c r="A33" s="9" t="s">
        <v>35</v>
      </c>
      <c r="B33" s="10">
        <v>1465192.77</v>
      </c>
      <c r="C33" s="10">
        <v>-7432.72</v>
      </c>
      <c r="D33" s="10">
        <v>2452.66</v>
      </c>
      <c r="E33" s="12">
        <f t="shared" si="0"/>
        <v>1460212.71</v>
      </c>
    </row>
    <row r="34" spans="1:5" ht="18" customHeight="1" x14ac:dyDescent="0.25">
      <c r="A34" s="9" t="s">
        <v>36</v>
      </c>
      <c r="B34" s="10">
        <v>3351844.59</v>
      </c>
      <c r="C34" s="10">
        <v>-17065.96</v>
      </c>
      <c r="D34" s="10">
        <v>9831.2099999999991</v>
      </c>
      <c r="E34" s="12">
        <f t="shared" si="0"/>
        <v>3344609.84</v>
      </c>
    </row>
    <row r="35" spans="1:5" ht="18" customHeight="1" x14ac:dyDescent="0.25">
      <c r="A35" s="9" t="s">
        <v>37</v>
      </c>
      <c r="B35" s="10">
        <v>443331.17</v>
      </c>
      <c r="C35" s="10">
        <v>-34471.17</v>
      </c>
      <c r="D35" s="10"/>
      <c r="E35" s="12">
        <f t="shared" si="0"/>
        <v>408860</v>
      </c>
    </row>
    <row r="36" spans="1:5" ht="18" customHeight="1" x14ac:dyDescent="0.25">
      <c r="A36" s="9" t="s">
        <v>38</v>
      </c>
      <c r="B36" s="10">
        <v>88674490.469999999</v>
      </c>
      <c r="C36" s="10">
        <v>-613526.09</v>
      </c>
      <c r="D36" s="10">
        <v>77812.210000000006</v>
      </c>
      <c r="E36" s="12">
        <f t="shared" si="0"/>
        <v>88138776.589999989</v>
      </c>
    </row>
    <row r="37" spans="1:5" ht="18" customHeight="1" x14ac:dyDescent="0.25">
      <c r="A37" s="9" t="s">
        <v>39</v>
      </c>
      <c r="B37" s="10">
        <v>17009733.670000002</v>
      </c>
      <c r="C37" s="10">
        <v>-2512260.59</v>
      </c>
      <c r="D37" s="10"/>
      <c r="E37" s="12">
        <f t="shared" si="0"/>
        <v>14497473.080000002</v>
      </c>
    </row>
    <row r="38" spans="1:5" ht="15.75" thickBot="1" x14ac:dyDescent="0.3">
      <c r="A38" s="9"/>
      <c r="B38" s="11"/>
      <c r="C38" s="10"/>
      <c r="D38" s="10"/>
      <c r="E38" s="12">
        <f t="shared" si="0"/>
        <v>0</v>
      </c>
    </row>
    <row r="39" spans="1:5" ht="16.5" customHeight="1" x14ac:dyDescent="0.25">
      <c r="A39" s="29" t="s">
        <v>40</v>
      </c>
      <c r="B39" s="30">
        <f>SUM(B3:B37)</f>
        <v>639642179.67999995</v>
      </c>
      <c r="C39" s="30">
        <f t="shared" ref="C39:E39" si="1">SUM(C3:C37)</f>
        <v>-12172966.57</v>
      </c>
      <c r="D39" s="30">
        <f t="shared" si="1"/>
        <v>760744.72</v>
      </c>
      <c r="E39" s="31">
        <f t="shared" si="1"/>
        <v>628229957.83000004</v>
      </c>
    </row>
    <row r="40" spans="1:5" ht="15.75" x14ac:dyDescent="0.25">
      <c r="A40" s="5"/>
      <c r="B40" s="17"/>
      <c r="C40" s="18"/>
      <c r="D40" s="18"/>
      <c r="E40" s="19"/>
    </row>
    <row r="41" spans="1:5" ht="24" customHeight="1" x14ac:dyDescent="0.25">
      <c r="A41" s="14" t="s">
        <v>41</v>
      </c>
      <c r="B41" s="15">
        <v>615199892.49000013</v>
      </c>
      <c r="C41" s="15">
        <v>-1093255.49</v>
      </c>
      <c r="D41" s="15">
        <v>1391199.76</v>
      </c>
      <c r="E41" s="16">
        <v>615497836.76000011</v>
      </c>
    </row>
    <row r="42" spans="1:5" ht="15.75" x14ac:dyDescent="0.25">
      <c r="A42" s="5"/>
      <c r="B42" s="17"/>
      <c r="C42" s="17"/>
      <c r="D42" s="17"/>
      <c r="E42" s="19"/>
    </row>
    <row r="43" spans="1:5" ht="24" customHeight="1" x14ac:dyDescent="0.25">
      <c r="A43" s="14" t="s">
        <v>42</v>
      </c>
      <c r="B43" s="15">
        <f>B39+B41</f>
        <v>1254842072.1700001</v>
      </c>
      <c r="C43" s="15">
        <f t="shared" ref="C43:E43" si="2">C39+C41</f>
        <v>-13266222.060000001</v>
      </c>
      <c r="D43" s="15">
        <f t="shared" si="2"/>
        <v>2151944.48</v>
      </c>
      <c r="E43" s="16">
        <f t="shared" si="2"/>
        <v>1243727794.5900002</v>
      </c>
    </row>
    <row r="44" spans="1:5" ht="24" customHeight="1" x14ac:dyDescent="0.25">
      <c r="A44" s="20" t="s">
        <v>43</v>
      </c>
      <c r="B44" s="15">
        <v>40467485.190000005</v>
      </c>
      <c r="C44" s="15">
        <v>-17071.440000000002</v>
      </c>
      <c r="D44" s="15"/>
      <c r="E44" s="16">
        <v>40450413.750000007</v>
      </c>
    </row>
    <row r="45" spans="1:5" ht="24" customHeight="1" thickBot="1" x14ac:dyDescent="0.3">
      <c r="A45" s="21" t="s">
        <v>44</v>
      </c>
      <c r="B45" s="22">
        <f>B43+B44</f>
        <v>1295309557.3600001</v>
      </c>
      <c r="C45" s="22">
        <f t="shared" ref="C45:E45" si="3">C43+C44</f>
        <v>-13283293.5</v>
      </c>
      <c r="D45" s="22">
        <f t="shared" si="3"/>
        <v>2151944.48</v>
      </c>
      <c r="E45" s="24">
        <f>E43+E44</f>
        <v>1284178208.3400002</v>
      </c>
    </row>
    <row r="46" spans="1:5" x14ac:dyDescent="0.25">
      <c r="B46" s="8"/>
      <c r="C46" s="8"/>
      <c r="D46" s="8"/>
      <c r="E46" s="8"/>
    </row>
    <row r="47" spans="1:5" x14ac:dyDescent="0.25">
      <c r="B47" s="8"/>
      <c r="C47" s="8"/>
      <c r="D47" s="8"/>
      <c r="E47" s="8"/>
    </row>
    <row r="48" spans="1:5" x14ac:dyDescent="0.25">
      <c r="B48" s="32"/>
      <c r="C48" s="8"/>
      <c r="D48" s="32"/>
      <c r="E48" s="23"/>
    </row>
    <row r="49" spans="2:5" x14ac:dyDescent="0.25">
      <c r="B49" s="8"/>
      <c r="C49" s="8"/>
      <c r="D49" s="8"/>
      <c r="E49" s="8"/>
    </row>
    <row r="50" spans="2:5" x14ac:dyDescent="0.25">
      <c r="B50" s="8"/>
      <c r="C50" s="8"/>
      <c r="D50" s="8"/>
      <c r="E50" s="8"/>
    </row>
    <row r="51" spans="2:5" x14ac:dyDescent="0.25">
      <c r="B51" s="8"/>
      <c r="C51" s="8"/>
      <c r="E51" s="8"/>
    </row>
    <row r="53" spans="2:5" x14ac:dyDescent="0.25">
      <c r="B53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 Local School Levies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2026-10-13T21:53:33Z</cp:lastPrinted>
  <dcterms:created xsi:type="dcterms:W3CDTF">2025-10-27T17:58:47Z</dcterms:created>
  <dcterms:modified xsi:type="dcterms:W3CDTF">2026-10-13T21:53:38Z</dcterms:modified>
</cp:coreProperties>
</file>