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teComp\rollprep\2025 ROLL\Roll Web Pages\"/>
    </mc:Choice>
  </mc:AlternateContent>
  <xr:revisionPtr revIDLastSave="0" documentId="8_{7E236BC4-1D62-43BF-B6B6-4ADD23CE64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4 Assessed Value" sheetId="2" r:id="rId1"/>
  </sheets>
  <definedNames>
    <definedName name="BPP">#REF!</definedName>
    <definedName name="DATA">#REF!</definedName>
    <definedName name="EXC">#REF!</definedName>
    <definedName name="ID">#REF!</definedName>
    <definedName name="MFH">#REF!</definedName>
    <definedName name="_xlnm.Print_Titles" localSheetId="0">'44 Assessed Value'!$1:$1</definedName>
    <definedName name="REAL">#REF!</definedName>
    <definedName name="UT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F41" i="2"/>
  <c r="F42" i="2"/>
  <c r="F43" i="2"/>
  <c r="F44" i="2"/>
  <c r="F45" i="2"/>
  <c r="F46" i="2"/>
  <c r="F47" i="2"/>
  <c r="F48" i="2"/>
  <c r="F49" i="2"/>
  <c r="F50" i="2"/>
  <c r="F51" i="2"/>
  <c r="F52" i="2"/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10" i="2"/>
  <c r="F90" i="2"/>
  <c r="H90" i="2" s="1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96" i="2"/>
  <c r="F93" i="2"/>
  <c r="F94" i="2"/>
  <c r="F92" i="2"/>
  <c r="F86" i="2"/>
  <c r="F87" i="2"/>
  <c r="F88" i="2"/>
  <c r="F8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3" i="2"/>
  <c r="F66" i="2"/>
  <c r="F64" i="2"/>
  <c r="F55" i="2"/>
  <c r="F56" i="2"/>
  <c r="F57" i="2"/>
  <c r="F58" i="2"/>
  <c r="F59" i="2"/>
  <c r="F60" i="2"/>
  <c r="F61" i="2"/>
  <c r="F62" i="2"/>
  <c r="F54" i="2"/>
  <c r="F35" i="2"/>
  <c r="F36" i="2"/>
  <c r="F37" i="2"/>
  <c r="F34" i="2"/>
  <c r="F31" i="2"/>
  <c r="F32" i="2"/>
  <c r="F30" i="2"/>
  <c r="F4" i="2"/>
  <c r="F5" i="2"/>
  <c r="F6" i="2"/>
  <c r="F7" i="2"/>
  <c r="F8" i="2"/>
  <c r="F3" i="2"/>
  <c r="H20" i="2" l="1"/>
  <c r="H88" i="2" l="1"/>
  <c r="H79" i="2" l="1"/>
  <c r="H78" i="2"/>
  <c r="H54" i="2"/>
  <c r="H85" i="2" l="1"/>
  <c r="H96" i="2"/>
  <c r="H66" i="2"/>
  <c r="H58" i="2" l="1"/>
  <c r="H7" i="2"/>
  <c r="H99" i="2" l="1"/>
  <c r="H100" i="2"/>
  <c r="H101" i="2"/>
  <c r="H102" i="2"/>
  <c r="H10" i="2" l="1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7" i="2"/>
  <c r="H28" i="2"/>
  <c r="H35" i="2" l="1"/>
  <c r="H43" i="2"/>
  <c r="H44" i="2"/>
  <c r="H45" i="2"/>
  <c r="H47" i="2"/>
  <c r="H48" i="2"/>
  <c r="H49" i="2"/>
  <c r="H51" i="2"/>
  <c r="H57" i="2"/>
  <c r="H68" i="2"/>
  <c r="H72" i="2"/>
  <c r="H76" i="2"/>
  <c r="H80" i="2"/>
  <c r="H104" i="2"/>
  <c r="H105" i="2"/>
  <c r="H108" i="2"/>
  <c r="H109" i="2"/>
  <c r="H34" i="2"/>
  <c r="H59" i="2"/>
  <c r="H62" i="2"/>
  <c r="H70" i="2"/>
  <c r="H74" i="2"/>
  <c r="H82" i="2"/>
  <c r="H93" i="2"/>
  <c r="H52" i="2"/>
  <c r="H38" i="2"/>
  <c r="H32" i="2"/>
  <c r="H4" i="2"/>
  <c r="H55" i="2"/>
  <c r="H56" i="2"/>
  <c r="H60" i="2"/>
  <c r="H61" i="2"/>
  <c r="H64" i="2"/>
  <c r="H69" i="2"/>
  <c r="H71" i="2"/>
  <c r="H73" i="2"/>
  <c r="H75" i="2"/>
  <c r="H77" i="2"/>
  <c r="H81" i="2"/>
  <c r="H83" i="2"/>
  <c r="H87" i="2"/>
  <c r="H98" i="2"/>
  <c r="H103" i="2"/>
  <c r="H106" i="2"/>
  <c r="H107" i="2"/>
  <c r="H110" i="2"/>
  <c r="H111" i="2"/>
  <c r="H41" i="2"/>
  <c r="H42" i="2"/>
  <c r="H46" i="2"/>
  <c r="H50" i="2"/>
  <c r="H37" i="2"/>
  <c r="H8" i="2"/>
  <c r="H31" i="2" l="1"/>
  <c r="H36" i="2"/>
  <c r="H67" i="2"/>
  <c r="H94" i="2"/>
  <c r="H30" i="2"/>
  <c r="H97" i="2"/>
  <c r="H92" i="2"/>
  <c r="H86" i="2"/>
  <c r="H40" i="2"/>
  <c r="H5" i="2"/>
  <c r="H6" i="2"/>
  <c r="H3" i="2"/>
</calcChain>
</file>

<file path=xl/sharedStrings.xml><?xml version="1.0" encoding="utf-8"?>
<sst xmlns="http://schemas.openxmlformats.org/spreadsheetml/2006/main" count="118" uniqueCount="118">
  <si>
    <t>DISTRICTS</t>
  </si>
  <si>
    <t>Real Prop</t>
  </si>
  <si>
    <t>Manuf'd Structure</t>
  </si>
  <si>
    <t>Personal Prop</t>
  </si>
  <si>
    <t>Public Utility</t>
  </si>
  <si>
    <t>Total Assessed</t>
  </si>
  <si>
    <t>Urban Renewal Excess</t>
  </si>
  <si>
    <t>Value to Compute Tax Rate</t>
  </si>
  <si>
    <t>COUNTY:</t>
  </si>
  <si>
    <t>CITIES:</t>
  </si>
  <si>
    <t>Canby</t>
  </si>
  <si>
    <t>Estacada</t>
  </si>
  <si>
    <t>Oregon City</t>
  </si>
  <si>
    <t>Portland</t>
  </si>
  <si>
    <t>COMMUNITY COLLEGES:</t>
  </si>
  <si>
    <t>EDUCATION SERVICE:</t>
  </si>
  <si>
    <t>FIRE DISTRICTS:</t>
  </si>
  <si>
    <t>MISC DISTRICTS:</t>
  </si>
  <si>
    <t>Cemetery</t>
  </si>
  <si>
    <t>Park Lake Grove</t>
  </si>
  <si>
    <t>Park North Clackamas</t>
  </si>
  <si>
    <t>Port of Portland</t>
  </si>
  <si>
    <t>Soils &amp; Conservation</t>
  </si>
  <si>
    <t>SANITARY DISTRICTS:</t>
  </si>
  <si>
    <t>Government Camp</t>
  </si>
  <si>
    <t>SCHOOL DISTRICTS:</t>
  </si>
  <si>
    <t>Centennial</t>
  </si>
  <si>
    <t>Colton</t>
  </si>
  <si>
    <t xml:space="preserve">Gladstone </t>
  </si>
  <si>
    <t>Gresham Barlow</t>
  </si>
  <si>
    <t>Lake Oswego</t>
  </si>
  <si>
    <t>Molalla River</t>
  </si>
  <si>
    <t>Newberg</t>
  </si>
  <si>
    <t>North Clackamas</t>
  </si>
  <si>
    <t>Oregon Trail</t>
  </si>
  <si>
    <t>Riverdale</t>
  </si>
  <si>
    <t>Sherwood</t>
  </si>
  <si>
    <t>Silver Falls</t>
  </si>
  <si>
    <t>Tigard/Tualatin</t>
  </si>
  <si>
    <t>West Linn/Wilsonville</t>
  </si>
  <si>
    <t>SERVICE DISTRICTS:</t>
  </si>
  <si>
    <t>Metro Service 2</t>
  </si>
  <si>
    <t>Dunthorpe Riverdale 5</t>
  </si>
  <si>
    <t>WATER CONTROL:</t>
  </si>
  <si>
    <t>Clackamas Bend 3</t>
  </si>
  <si>
    <t>Clackamas River 4</t>
  </si>
  <si>
    <t>L. Clackamas River 6</t>
  </si>
  <si>
    <t>WATER DISTRICTS:</t>
  </si>
  <si>
    <t>Alder Creek Barlow 29</t>
  </si>
  <si>
    <t>Boring 24</t>
  </si>
  <si>
    <t>Clackamas River 2</t>
  </si>
  <si>
    <t>Colton 11</t>
  </si>
  <si>
    <t>Country Club 30</t>
  </si>
  <si>
    <t>Lake Grove 15</t>
  </si>
  <si>
    <t>Mossy Brae 12</t>
  </si>
  <si>
    <t>Mulino 23</t>
  </si>
  <si>
    <t>Palatine Hill 26</t>
  </si>
  <si>
    <t>Pleasant Home 27</t>
  </si>
  <si>
    <t>Rivergrove 14</t>
  </si>
  <si>
    <t>Riverside 32</t>
  </si>
  <si>
    <t>Sleepy Hollow 28</t>
  </si>
  <si>
    <t>Southwood Park 21</t>
  </si>
  <si>
    <t>Sunrise Water Authority 3</t>
  </si>
  <si>
    <t>Wildwood Annex 31</t>
  </si>
  <si>
    <t>County Extension and 4-H</t>
  </si>
  <si>
    <t>Tigard/Tualatin Aquatic District</t>
  </si>
  <si>
    <t>Government Camp Road Dist</t>
  </si>
  <si>
    <t>Molalla Aquatic District</t>
  </si>
  <si>
    <t>Vector Control</t>
  </si>
  <si>
    <t>Oak Lodge Water Service Dsitrict</t>
  </si>
  <si>
    <t>TRANSPORTATION:</t>
  </si>
  <si>
    <t>Trans TriMet</t>
  </si>
  <si>
    <t xml:space="preserve">ESD Clackamas                                     </t>
  </si>
  <si>
    <t xml:space="preserve">ESD Jefferson                                     </t>
  </si>
  <si>
    <t xml:space="preserve">ESD Multnomah                                     </t>
  </si>
  <si>
    <t xml:space="preserve">ESD Nw Regional                                   </t>
  </si>
  <si>
    <t xml:space="preserve">ESD Willamette                                    </t>
  </si>
  <si>
    <t xml:space="preserve">City Molalla                                      </t>
  </si>
  <si>
    <t xml:space="preserve">City Oregon City                                  </t>
  </si>
  <si>
    <t xml:space="preserve">City Portland                                     </t>
  </si>
  <si>
    <t xml:space="preserve">City Rivergrove                                   </t>
  </si>
  <si>
    <t xml:space="preserve">City Sandy                                        </t>
  </si>
  <si>
    <t xml:space="preserve">City Tualatin                                     </t>
  </si>
  <si>
    <t xml:space="preserve">City West Linn                                    </t>
  </si>
  <si>
    <t xml:space="preserve">City Wilsonville                                  </t>
  </si>
  <si>
    <t xml:space="preserve">Com Coll Clack                                    </t>
  </si>
  <si>
    <t xml:space="preserve">Com Coll Mt Hood                                  </t>
  </si>
  <si>
    <t xml:space="preserve">Com Coll Portland                                 </t>
  </si>
  <si>
    <t xml:space="preserve">County Clackamas C                                </t>
  </si>
  <si>
    <t xml:space="preserve">County Clackamas R                                </t>
  </si>
  <si>
    <t>County Emergency Radio Sys Bond</t>
  </si>
  <si>
    <t xml:space="preserve">County Law Enhanced                               </t>
  </si>
  <si>
    <t xml:space="preserve">County Library                                    </t>
  </si>
  <si>
    <t xml:space="preserve">County Public Sfty Loc Opt                  </t>
  </si>
  <si>
    <t xml:space="preserve">City Barlow                                       </t>
  </si>
  <si>
    <t xml:space="preserve">City Canby                                        </t>
  </si>
  <si>
    <t xml:space="preserve">City Estacada                                     </t>
  </si>
  <si>
    <t xml:space="preserve">City Gladstone                                    </t>
  </si>
  <si>
    <t xml:space="preserve">City Happy Valley                                 </t>
  </si>
  <si>
    <t xml:space="preserve">City Johnson                                      </t>
  </si>
  <si>
    <t xml:space="preserve">City Lk Oswego Bond                               </t>
  </si>
  <si>
    <t xml:space="preserve">City Lk Oswego Inside Sch                         </t>
  </si>
  <si>
    <t xml:space="preserve">City Lk Oswego Outside Sch                        </t>
  </si>
  <si>
    <t xml:space="preserve">City Milwaukie                                    </t>
  </si>
  <si>
    <t xml:space="preserve">City Milwaukie (Phase In)                          </t>
  </si>
  <si>
    <t xml:space="preserve">Aurora                                       </t>
  </si>
  <si>
    <t xml:space="preserve">Canby                                        </t>
  </si>
  <si>
    <t xml:space="preserve">Clack Co                                     </t>
  </si>
  <si>
    <t xml:space="preserve">Colton                                       </t>
  </si>
  <si>
    <t xml:space="preserve">Estacada                                     </t>
  </si>
  <si>
    <t xml:space="preserve">Hoodland                                     </t>
  </si>
  <si>
    <t xml:space="preserve">Lk Grove                                     </t>
  </si>
  <si>
    <t xml:space="preserve">Molalla                                      </t>
  </si>
  <si>
    <t xml:space="preserve">Monitor                                      </t>
  </si>
  <si>
    <t xml:space="preserve">Riverdale                                    </t>
  </si>
  <si>
    <t xml:space="preserve">Sandy                                        </t>
  </si>
  <si>
    <t xml:space="preserve">Silverton                                    </t>
  </si>
  <si>
    <t xml:space="preserve">Tvf&amp;R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</si>
</sst>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mbria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8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0" applyFont="1"/>
    <xf numFmtId="0" fontId="9" fillId="0" borderId="0" xfId="0" applyFont="1"/>
    <xf numFmtId="164" fontId="9" fillId="0" borderId="0" xfId="1" applyNumberFormat="1" applyFont="1" applyFill="1" applyBorder="1"/>
    <xf numFmtId="0" fontId="13" fillId="0" borderId="2" xfId="4" applyFont="1" applyBorder="1" applyAlignment="1">
      <alignment wrapText="1"/>
    </xf>
    <xf numFmtId="0" fontId="13" fillId="0" borderId="5" xfId="4" applyFont="1" applyBorder="1" applyAlignment="1">
      <alignment wrapText="1"/>
    </xf>
    <xf numFmtId="0" fontId="13" fillId="0" borderId="11" xfId="4" applyFont="1" applyBorder="1" applyAlignment="1">
      <alignment wrapText="1"/>
    </xf>
    <xf numFmtId="0" fontId="15" fillId="2" borderId="8" xfId="2" applyFont="1" applyFill="1" applyBorder="1" applyAlignment="1">
      <alignment horizontal="left" vertical="center" wrapText="1"/>
    </xf>
    <xf numFmtId="164" fontId="15" fillId="2" borderId="9" xfId="1" applyNumberFormat="1" applyFont="1" applyFill="1" applyBorder="1" applyAlignment="1">
      <alignment horizontal="center" vertical="center" wrapText="1"/>
    </xf>
    <xf numFmtId="164" fontId="14" fillId="2" borderId="9" xfId="1" applyNumberFormat="1" applyFont="1" applyFill="1" applyBorder="1"/>
    <xf numFmtId="164" fontId="15" fillId="2" borderId="10" xfId="1" applyNumberFormat="1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left" vertical="center" wrapText="1"/>
    </xf>
    <xf numFmtId="0" fontId="13" fillId="0" borderId="2" xfId="2" applyFont="1" applyBorder="1" applyAlignment="1">
      <alignment horizontal="left" wrapText="1"/>
    </xf>
    <xf numFmtId="0" fontId="13" fillId="0" borderId="5" xfId="2" applyFont="1" applyBorder="1" applyAlignment="1">
      <alignment horizontal="left" wrapText="1"/>
    </xf>
    <xf numFmtId="9" fontId="13" fillId="0" borderId="11" xfId="3" applyFont="1" applyFill="1" applyBorder="1" applyAlignment="1">
      <alignment horizontal="left" wrapText="1"/>
    </xf>
    <xf numFmtId="0" fontId="13" fillId="0" borderId="17" xfId="2" applyFont="1" applyBorder="1" applyAlignment="1">
      <alignment horizontal="left" wrapText="1"/>
    </xf>
    <xf numFmtId="0" fontId="13" fillId="0" borderId="11" xfId="2" applyFont="1" applyBorder="1" applyAlignment="1">
      <alignment horizontal="left" wrapText="1"/>
    </xf>
    <xf numFmtId="3" fontId="11" fillId="0" borderId="12" xfId="0" applyNumberFormat="1" applyFont="1" applyBorder="1" applyAlignment="1">
      <alignment horizontal="right" vertical="center" shrinkToFit="1"/>
    </xf>
    <xf numFmtId="164" fontId="13" fillId="0" borderId="12" xfId="1" applyNumberFormat="1" applyFont="1" applyFill="1" applyBorder="1" applyAlignment="1">
      <alignment horizontal="right" vertical="center"/>
    </xf>
    <xf numFmtId="164" fontId="14" fillId="0" borderId="13" xfId="1" applyNumberFormat="1" applyFont="1" applyBorder="1" applyAlignment="1">
      <alignment horizontal="right" vertical="center"/>
    </xf>
    <xf numFmtId="164" fontId="12" fillId="0" borderId="3" xfId="85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 vertical="center" shrinkToFit="1"/>
    </xf>
    <xf numFmtId="164" fontId="14" fillId="0" borderId="4" xfId="1" applyNumberFormat="1" applyFont="1" applyBorder="1" applyAlignment="1">
      <alignment horizontal="right" vertical="center"/>
    </xf>
    <xf numFmtId="164" fontId="12" fillId="0" borderId="1" xfId="85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 vertical="center" shrinkToFit="1"/>
    </xf>
    <xf numFmtId="164" fontId="14" fillId="0" borderId="6" xfId="1" applyNumberFormat="1" applyFont="1" applyBorder="1" applyAlignment="1">
      <alignment horizontal="right" vertical="center"/>
    </xf>
    <xf numFmtId="164" fontId="12" fillId="0" borderId="12" xfId="85" applyNumberFormat="1" applyFont="1" applyBorder="1" applyAlignment="1">
      <alignment horizontal="right"/>
    </xf>
    <xf numFmtId="164" fontId="15" fillId="2" borderId="15" xfId="1" applyNumberFormat="1" applyFont="1" applyFill="1" applyBorder="1" applyAlignment="1">
      <alignment horizontal="right" vertical="center" wrapText="1"/>
    </xf>
    <xf numFmtId="164" fontId="14" fillId="2" borderId="15" xfId="1" applyNumberFormat="1" applyFont="1" applyFill="1" applyBorder="1" applyAlignment="1">
      <alignment horizontal="right"/>
    </xf>
    <xf numFmtId="164" fontId="15" fillId="2" borderId="16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/>
    </xf>
    <xf numFmtId="164" fontId="12" fillId="0" borderId="19" xfId="85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 vertical="center" shrinkToFit="1"/>
    </xf>
    <xf numFmtId="164" fontId="14" fillId="0" borderId="19" xfId="1" applyNumberFormat="1" applyFont="1" applyBorder="1" applyAlignment="1">
      <alignment horizontal="right" vertical="center"/>
    </xf>
    <xf numFmtId="164" fontId="14" fillId="0" borderId="20" xfId="1" applyNumberFormat="1" applyFont="1" applyBorder="1" applyAlignment="1">
      <alignment horizontal="right" vertical="center"/>
    </xf>
    <xf numFmtId="164" fontId="15" fillId="2" borderId="9" xfId="1" applyNumberFormat="1" applyFont="1" applyFill="1" applyBorder="1" applyAlignment="1">
      <alignment horizontal="right" vertical="center" wrapText="1"/>
    </xf>
    <xf numFmtId="164" fontId="14" fillId="2" borderId="9" xfId="1" applyNumberFormat="1" applyFont="1" applyFill="1" applyBorder="1" applyAlignment="1">
      <alignment horizontal="right"/>
    </xf>
    <xf numFmtId="164" fontId="15" fillId="2" borderId="10" xfId="1" applyNumberFormat="1" applyFont="1" applyFill="1" applyBorder="1" applyAlignment="1">
      <alignment horizontal="right" vertical="center" wrapText="1"/>
    </xf>
    <xf numFmtId="3" fontId="11" fillId="0" borderId="21" xfId="0" applyNumberFormat="1" applyFont="1" applyBorder="1" applyAlignment="1">
      <alignment horizontal="right" vertical="center" shrinkToFit="1"/>
    </xf>
    <xf numFmtId="164" fontId="14" fillId="0" borderId="3" xfId="1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 shrinkToFit="1"/>
    </xf>
    <xf numFmtId="164" fontId="14" fillId="0" borderId="1" xfId="1" applyNumberFormat="1" applyFont="1" applyBorder="1" applyAlignment="1">
      <alignment horizontal="right" vertical="center"/>
    </xf>
    <xf numFmtId="3" fontId="11" fillId="0" borderId="22" xfId="0" applyNumberFormat="1" applyFont="1" applyBorder="1" applyAlignment="1">
      <alignment horizontal="right" vertical="center" shrinkToFit="1"/>
    </xf>
    <xf numFmtId="3" fontId="11" fillId="0" borderId="15" xfId="0" applyNumberFormat="1" applyFont="1" applyBorder="1" applyAlignment="1">
      <alignment horizontal="right" vertical="center" shrinkToFit="1"/>
    </xf>
    <xf numFmtId="164" fontId="15" fillId="2" borderId="19" xfId="1" applyNumberFormat="1" applyFont="1" applyFill="1" applyBorder="1" applyAlignment="1">
      <alignment horizontal="right" vertical="center" wrapText="1"/>
    </xf>
    <xf numFmtId="0" fontId="13" fillId="0" borderId="14" xfId="2" applyFont="1" applyBorder="1" applyAlignment="1">
      <alignment horizontal="left" wrapText="1"/>
    </xf>
    <xf numFmtId="164" fontId="13" fillId="0" borderId="15" xfId="1" applyNumberFormat="1" applyFont="1" applyFill="1" applyBorder="1" applyAlignment="1">
      <alignment horizontal="right" vertical="center"/>
    </xf>
    <xf numFmtId="0" fontId="15" fillId="2" borderId="17" xfId="2" applyFont="1" applyFill="1" applyBorder="1" applyAlignment="1">
      <alignment horizontal="left" vertical="center" wrapText="1"/>
    </xf>
    <xf numFmtId="164" fontId="14" fillId="2" borderId="19" xfId="1" applyNumberFormat="1" applyFont="1" applyFill="1" applyBorder="1" applyAlignment="1">
      <alignment horizontal="right"/>
    </xf>
    <xf numFmtId="164" fontId="15" fillId="2" borderId="20" xfId="1" applyNumberFormat="1" applyFont="1" applyFill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 wrapText="1"/>
    </xf>
  </cellXfs>
  <cellStyles count="86">
    <cellStyle name="Comma" xfId="1" builtinId="3"/>
    <cellStyle name="Comma 10" xfId="20" xr:uid="{00000000-0005-0000-0000-000001000000}"/>
    <cellStyle name="Comma 11" xfId="21" xr:uid="{00000000-0005-0000-0000-000002000000}"/>
    <cellStyle name="Comma 12" xfId="22" xr:uid="{00000000-0005-0000-0000-000003000000}"/>
    <cellStyle name="Comma 13" xfId="23" xr:uid="{00000000-0005-0000-0000-000004000000}"/>
    <cellStyle name="Comma 14" xfId="24" xr:uid="{00000000-0005-0000-0000-000005000000}"/>
    <cellStyle name="Comma 15" xfId="25" xr:uid="{00000000-0005-0000-0000-000006000000}"/>
    <cellStyle name="Comma 16" xfId="26" xr:uid="{00000000-0005-0000-0000-000007000000}"/>
    <cellStyle name="Comma 17" xfId="27" xr:uid="{00000000-0005-0000-0000-000008000000}"/>
    <cellStyle name="Comma 18" xfId="28" xr:uid="{00000000-0005-0000-0000-000009000000}"/>
    <cellStyle name="Comma 19" xfId="29" xr:uid="{00000000-0005-0000-0000-00000A000000}"/>
    <cellStyle name="Comma 2" xfId="10" xr:uid="{00000000-0005-0000-0000-00000B000000}"/>
    <cellStyle name="Comma 2 2" xfId="12" xr:uid="{00000000-0005-0000-0000-00000C000000}"/>
    <cellStyle name="Comma 2 3" xfId="63" xr:uid="{00000000-0005-0000-0000-00000D000000}"/>
    <cellStyle name="Comma 2 4" xfId="64" xr:uid="{00000000-0005-0000-0000-00000E000000}"/>
    <cellStyle name="Comma 20" xfId="30" xr:uid="{00000000-0005-0000-0000-00000F000000}"/>
    <cellStyle name="Comma 21" xfId="31" xr:uid="{00000000-0005-0000-0000-000010000000}"/>
    <cellStyle name="Comma 22" xfId="32" xr:uid="{00000000-0005-0000-0000-000011000000}"/>
    <cellStyle name="Comma 23" xfId="33" xr:uid="{00000000-0005-0000-0000-000012000000}"/>
    <cellStyle name="Comma 24" xfId="34" xr:uid="{00000000-0005-0000-0000-000013000000}"/>
    <cellStyle name="Comma 25" xfId="35" xr:uid="{00000000-0005-0000-0000-000014000000}"/>
    <cellStyle name="Comma 26" xfId="36" xr:uid="{00000000-0005-0000-0000-000015000000}"/>
    <cellStyle name="Comma 27" xfId="37" xr:uid="{00000000-0005-0000-0000-000016000000}"/>
    <cellStyle name="Comma 28" xfId="38" xr:uid="{00000000-0005-0000-0000-000017000000}"/>
    <cellStyle name="Comma 29" xfId="39" xr:uid="{00000000-0005-0000-0000-000018000000}"/>
    <cellStyle name="Comma 3" xfId="13" xr:uid="{00000000-0005-0000-0000-000019000000}"/>
    <cellStyle name="Comma 30" xfId="40" xr:uid="{00000000-0005-0000-0000-00001A000000}"/>
    <cellStyle name="Comma 31" xfId="41" xr:uid="{00000000-0005-0000-0000-00001B000000}"/>
    <cellStyle name="Comma 32" xfId="42" xr:uid="{00000000-0005-0000-0000-00001C000000}"/>
    <cellStyle name="Comma 33" xfId="43" xr:uid="{00000000-0005-0000-0000-00001D000000}"/>
    <cellStyle name="Comma 34" xfId="44" xr:uid="{00000000-0005-0000-0000-00001E000000}"/>
    <cellStyle name="Comma 35" xfId="45" xr:uid="{00000000-0005-0000-0000-00001F000000}"/>
    <cellStyle name="Comma 36" xfId="46" xr:uid="{00000000-0005-0000-0000-000020000000}"/>
    <cellStyle name="Comma 37" xfId="47" xr:uid="{00000000-0005-0000-0000-000021000000}"/>
    <cellStyle name="Comma 38" xfId="48" xr:uid="{00000000-0005-0000-0000-000022000000}"/>
    <cellStyle name="Comma 39" xfId="49" xr:uid="{00000000-0005-0000-0000-000023000000}"/>
    <cellStyle name="Comma 4" xfId="14" xr:uid="{00000000-0005-0000-0000-000024000000}"/>
    <cellStyle name="Comma 40" xfId="50" xr:uid="{00000000-0005-0000-0000-000025000000}"/>
    <cellStyle name="Comma 41" xfId="51" xr:uid="{00000000-0005-0000-0000-000026000000}"/>
    <cellStyle name="Comma 42" xfId="52" xr:uid="{00000000-0005-0000-0000-000027000000}"/>
    <cellStyle name="Comma 43" xfId="53" xr:uid="{00000000-0005-0000-0000-000028000000}"/>
    <cellStyle name="Comma 44" xfId="54" xr:uid="{00000000-0005-0000-0000-000029000000}"/>
    <cellStyle name="Comma 45" xfId="55" xr:uid="{00000000-0005-0000-0000-00002A000000}"/>
    <cellStyle name="Comma 46" xfId="56" xr:uid="{00000000-0005-0000-0000-00002B000000}"/>
    <cellStyle name="Comma 47" xfId="57" xr:uid="{00000000-0005-0000-0000-00002C000000}"/>
    <cellStyle name="Comma 48" xfId="58" xr:uid="{00000000-0005-0000-0000-00002D000000}"/>
    <cellStyle name="Comma 49" xfId="59" xr:uid="{00000000-0005-0000-0000-00002E000000}"/>
    <cellStyle name="Comma 5" xfId="15" xr:uid="{00000000-0005-0000-0000-00002F000000}"/>
    <cellStyle name="Comma 50" xfId="60" xr:uid="{00000000-0005-0000-0000-000030000000}"/>
    <cellStyle name="Comma 51" xfId="61" xr:uid="{00000000-0005-0000-0000-000031000000}"/>
    <cellStyle name="Comma 52" xfId="62" xr:uid="{00000000-0005-0000-0000-000032000000}"/>
    <cellStyle name="Comma 53" xfId="66" xr:uid="{00000000-0005-0000-0000-000033000000}"/>
    <cellStyle name="Comma 53 2" xfId="69" xr:uid="{00000000-0005-0000-0000-000034000000}"/>
    <cellStyle name="Comma 53 2 2" xfId="81" xr:uid="{00000000-0005-0000-0000-000035000000}"/>
    <cellStyle name="Comma 53 3" xfId="79" xr:uid="{00000000-0005-0000-0000-000036000000}"/>
    <cellStyle name="Comma 54" xfId="71" xr:uid="{00000000-0005-0000-0000-000037000000}"/>
    <cellStyle name="Comma 54 2" xfId="83" xr:uid="{00000000-0005-0000-0000-000038000000}"/>
    <cellStyle name="Comma 55" xfId="7" xr:uid="{00000000-0005-0000-0000-000039000000}"/>
    <cellStyle name="Comma 56" xfId="73" xr:uid="{00000000-0005-0000-0000-00003A000000}"/>
    <cellStyle name="Comma 57" xfId="75" xr:uid="{00000000-0005-0000-0000-00003B000000}"/>
    <cellStyle name="Comma 58" xfId="85" xr:uid="{00000000-0005-0000-0000-00003C000000}"/>
    <cellStyle name="Comma 6" xfId="16" xr:uid="{00000000-0005-0000-0000-00003D000000}"/>
    <cellStyle name="Comma 7" xfId="17" xr:uid="{00000000-0005-0000-0000-00003E000000}"/>
    <cellStyle name="Comma 8" xfId="18" xr:uid="{00000000-0005-0000-0000-00003F000000}"/>
    <cellStyle name="Comma 9" xfId="19" xr:uid="{00000000-0005-0000-0000-000040000000}"/>
    <cellStyle name="Normal" xfId="0" builtinId="0"/>
    <cellStyle name="Normal 10" xfId="84" xr:uid="{00000000-0005-0000-0000-000042000000}"/>
    <cellStyle name="Normal 2" xfId="9" xr:uid="{00000000-0005-0000-0000-000043000000}"/>
    <cellStyle name="Normal 3" xfId="65" xr:uid="{00000000-0005-0000-0000-000044000000}"/>
    <cellStyle name="Normal 3 2" xfId="68" xr:uid="{00000000-0005-0000-0000-000045000000}"/>
    <cellStyle name="Normal 3 2 2" xfId="80" xr:uid="{00000000-0005-0000-0000-000046000000}"/>
    <cellStyle name="Normal 3 3" xfId="78" xr:uid="{00000000-0005-0000-0000-000047000000}"/>
    <cellStyle name="Normal 4" xfId="67" xr:uid="{00000000-0005-0000-0000-000048000000}"/>
    <cellStyle name="Normal 5" xfId="70" xr:uid="{00000000-0005-0000-0000-000049000000}"/>
    <cellStyle name="Normal 5 2" xfId="82" xr:uid="{00000000-0005-0000-0000-00004A000000}"/>
    <cellStyle name="Normal 6" xfId="6" xr:uid="{00000000-0005-0000-0000-00004B000000}"/>
    <cellStyle name="Normal 7" xfId="5" xr:uid="{00000000-0005-0000-0000-00004C000000}"/>
    <cellStyle name="Normal 7 2" xfId="77" xr:uid="{00000000-0005-0000-0000-00004D000000}"/>
    <cellStyle name="Normal 8" xfId="72" xr:uid="{00000000-0005-0000-0000-00004E000000}"/>
    <cellStyle name="Normal 9" xfId="74" xr:uid="{00000000-0005-0000-0000-00004F000000}"/>
    <cellStyle name="Normal_DATA" xfId="4" xr:uid="{00000000-0005-0000-0000-000050000000}"/>
    <cellStyle name="Normal_Sheet1" xfId="2" xr:uid="{00000000-0005-0000-0000-000051000000}"/>
    <cellStyle name="Percent" xfId="3" builtinId="5"/>
    <cellStyle name="Percent 2" xfId="11" xr:uid="{00000000-0005-0000-0000-000053000000}"/>
    <cellStyle name="Percent 3" xfId="8" xr:uid="{00000000-0005-0000-0000-000054000000}"/>
    <cellStyle name="Percent 4" xfId="76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85" sqref="K85"/>
    </sheetView>
  </sheetViews>
  <sheetFormatPr defaultColWidth="9.140625" defaultRowHeight="12" x14ac:dyDescent="0.2"/>
  <cols>
    <col min="1" max="1" width="34" style="2" customWidth="1"/>
    <col min="2" max="2" width="18.5703125" style="3" customWidth="1"/>
    <col min="3" max="3" width="15.7109375" style="3" customWidth="1"/>
    <col min="4" max="4" width="16" style="3" customWidth="1"/>
    <col min="5" max="6" width="15.28515625" style="3" customWidth="1"/>
    <col min="7" max="7" width="16.28515625" style="3" bestFit="1" customWidth="1"/>
    <col min="8" max="8" width="15.42578125" style="3" customWidth="1"/>
    <col min="9" max="16384" width="9.140625" style="2"/>
  </cols>
  <sheetData>
    <row r="1" spans="1:8" s="1" customFormat="1" ht="24.75" thickBot="1" x14ac:dyDescent="0.25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2" t="s">
        <v>7</v>
      </c>
    </row>
    <row r="2" spans="1:8" s="1" customFormat="1" ht="12.75" thickBot="1" x14ac:dyDescent="0.25">
      <c r="A2" s="7" t="s">
        <v>8</v>
      </c>
      <c r="B2" s="8"/>
      <c r="C2" s="8"/>
      <c r="D2" s="8"/>
      <c r="E2" s="8"/>
      <c r="F2" s="8"/>
      <c r="G2" s="9"/>
      <c r="H2" s="10"/>
    </row>
    <row r="3" spans="1:8" s="1" customFormat="1" x14ac:dyDescent="0.2">
      <c r="A3" s="4" t="s">
        <v>88</v>
      </c>
      <c r="B3" s="20">
        <v>36340026058</v>
      </c>
      <c r="C3" s="20">
        <v>53411664</v>
      </c>
      <c r="D3" s="20">
        <v>774246194</v>
      </c>
      <c r="E3" s="20">
        <v>858296007</v>
      </c>
      <c r="F3" s="21">
        <f t="shared" ref="F3:F8" si="0">SUM(B3:E3)</f>
        <v>38025979923</v>
      </c>
      <c r="G3" s="20">
        <v>2163122039</v>
      </c>
      <c r="H3" s="22">
        <f>F3-G3</f>
        <v>35862857884</v>
      </c>
    </row>
    <row r="4" spans="1:8" s="1" customFormat="1" x14ac:dyDescent="0.2">
      <c r="A4" s="5" t="s">
        <v>89</v>
      </c>
      <c r="B4" s="23">
        <v>28388035759</v>
      </c>
      <c r="C4" s="23">
        <v>230255927</v>
      </c>
      <c r="D4" s="23">
        <v>536956539</v>
      </c>
      <c r="E4" s="23">
        <v>1530240528</v>
      </c>
      <c r="F4" s="24">
        <f t="shared" si="0"/>
        <v>30685488753</v>
      </c>
      <c r="G4" s="23">
        <v>505863233</v>
      </c>
      <c r="H4" s="25">
        <f t="shared" ref="H4:H67" si="1">F4-G4</f>
        <v>30179625520</v>
      </c>
    </row>
    <row r="5" spans="1:8" x14ac:dyDescent="0.2">
      <c r="A5" s="5" t="s">
        <v>90</v>
      </c>
      <c r="B5" s="23">
        <v>64728061817</v>
      </c>
      <c r="C5" s="23">
        <v>283667591</v>
      </c>
      <c r="D5" s="23">
        <v>1311202733</v>
      </c>
      <c r="E5" s="23">
        <v>2388536535</v>
      </c>
      <c r="F5" s="24">
        <f t="shared" si="0"/>
        <v>68711468676</v>
      </c>
      <c r="G5" s="23">
        <v>913649646</v>
      </c>
      <c r="H5" s="25">
        <f t="shared" si="1"/>
        <v>67797819030</v>
      </c>
    </row>
    <row r="6" spans="1:8" x14ac:dyDescent="0.2">
      <c r="A6" s="5" t="s">
        <v>91</v>
      </c>
      <c r="B6" s="23">
        <v>12466119509</v>
      </c>
      <c r="C6" s="23">
        <v>104183712</v>
      </c>
      <c r="D6" s="23">
        <v>398592879</v>
      </c>
      <c r="E6" s="23">
        <v>251590616</v>
      </c>
      <c r="F6" s="24">
        <f t="shared" si="0"/>
        <v>13220486716</v>
      </c>
      <c r="G6" s="23">
        <v>453829762</v>
      </c>
      <c r="H6" s="25">
        <f t="shared" si="1"/>
        <v>12766656954</v>
      </c>
    </row>
    <row r="7" spans="1:8" x14ac:dyDescent="0.2">
      <c r="A7" s="5" t="s">
        <v>92</v>
      </c>
      <c r="B7" s="23">
        <v>64717648380</v>
      </c>
      <c r="C7" s="23">
        <v>274951849</v>
      </c>
      <c r="D7" s="23">
        <v>1310728208</v>
      </c>
      <c r="E7" s="23">
        <v>2387975306</v>
      </c>
      <c r="F7" s="24">
        <f t="shared" si="0"/>
        <v>68691303743</v>
      </c>
      <c r="G7" s="23">
        <v>2668985272</v>
      </c>
      <c r="H7" s="25">
        <f t="shared" si="1"/>
        <v>66022318471</v>
      </c>
    </row>
    <row r="8" spans="1:8" ht="12.75" thickBot="1" x14ac:dyDescent="0.25">
      <c r="A8" s="6" t="s">
        <v>93</v>
      </c>
      <c r="B8" s="26">
        <v>64728061817</v>
      </c>
      <c r="C8" s="26">
        <v>283667591</v>
      </c>
      <c r="D8" s="26">
        <v>1311202733</v>
      </c>
      <c r="E8" s="26">
        <v>2388536535</v>
      </c>
      <c r="F8" s="17">
        <f t="shared" si="0"/>
        <v>68711468676</v>
      </c>
      <c r="G8" s="26"/>
      <c r="H8" s="19">
        <f t="shared" si="1"/>
        <v>68711468676</v>
      </c>
    </row>
    <row r="9" spans="1:8" s="1" customFormat="1" ht="12.75" thickBot="1" x14ac:dyDescent="0.25">
      <c r="A9" s="11" t="s">
        <v>9</v>
      </c>
      <c r="B9" s="27"/>
      <c r="C9" s="27"/>
      <c r="D9" s="27"/>
      <c r="E9" s="27"/>
      <c r="F9" s="27"/>
      <c r="G9" s="28"/>
      <c r="H9" s="29"/>
    </row>
    <row r="10" spans="1:8" x14ac:dyDescent="0.2">
      <c r="A10" s="4" t="s">
        <v>94</v>
      </c>
      <c r="B10" s="20">
        <v>14023899</v>
      </c>
      <c r="C10" s="20">
        <v>53416</v>
      </c>
      <c r="D10" s="20">
        <v>8558</v>
      </c>
      <c r="E10" s="20">
        <v>380167</v>
      </c>
      <c r="F10" s="21">
        <f>SUM(B10:E10)</f>
        <v>14466040</v>
      </c>
      <c r="G10" s="20"/>
      <c r="H10" s="22">
        <f t="shared" si="1"/>
        <v>14466040</v>
      </c>
    </row>
    <row r="11" spans="1:8" s="1" customFormat="1" x14ac:dyDescent="0.2">
      <c r="A11" s="5" t="s">
        <v>95</v>
      </c>
      <c r="B11" s="23">
        <v>2362155808</v>
      </c>
      <c r="C11" s="23">
        <v>21732824</v>
      </c>
      <c r="D11" s="23">
        <v>57397378</v>
      </c>
      <c r="E11" s="23">
        <v>60038491</v>
      </c>
      <c r="F11" s="24">
        <f t="shared" ref="F11:F28" si="2">SUM(B11:E11)</f>
        <v>2501324501</v>
      </c>
      <c r="G11" s="23">
        <v>329244559</v>
      </c>
      <c r="H11" s="25">
        <f t="shared" si="1"/>
        <v>2172079942</v>
      </c>
    </row>
    <row r="12" spans="1:8" x14ac:dyDescent="0.2">
      <c r="A12" s="5" t="s">
        <v>96</v>
      </c>
      <c r="B12" s="23">
        <v>671230569</v>
      </c>
      <c r="C12" s="23">
        <v>919641</v>
      </c>
      <c r="D12" s="23">
        <v>7849973</v>
      </c>
      <c r="E12" s="23">
        <v>24078803</v>
      </c>
      <c r="F12" s="24">
        <f t="shared" si="2"/>
        <v>704078986</v>
      </c>
      <c r="G12" s="23">
        <v>33617983</v>
      </c>
      <c r="H12" s="25">
        <f t="shared" si="1"/>
        <v>670461003</v>
      </c>
    </row>
    <row r="13" spans="1:8" x14ac:dyDescent="0.2">
      <c r="A13" s="5" t="s">
        <v>97</v>
      </c>
      <c r="B13" s="23">
        <v>1184989187</v>
      </c>
      <c r="C13" s="23">
        <v>1679264</v>
      </c>
      <c r="D13" s="23">
        <v>11840104</v>
      </c>
      <c r="E13" s="23">
        <v>20365011</v>
      </c>
      <c r="F13" s="24">
        <f t="shared" si="2"/>
        <v>1218873566</v>
      </c>
      <c r="G13" s="23">
        <v>91520329</v>
      </c>
      <c r="H13" s="25">
        <f t="shared" si="1"/>
        <v>1127353237</v>
      </c>
    </row>
    <row r="14" spans="1:8" x14ac:dyDescent="0.2">
      <c r="A14" s="5" t="s">
        <v>98</v>
      </c>
      <c r="B14" s="23">
        <v>4567704589</v>
      </c>
      <c r="C14" s="23">
        <v>4099019</v>
      </c>
      <c r="D14" s="23">
        <v>27900539</v>
      </c>
      <c r="E14" s="23">
        <v>93909382</v>
      </c>
      <c r="F14" s="24">
        <f t="shared" si="2"/>
        <v>4693613529</v>
      </c>
      <c r="G14" s="23">
        <v>587564787</v>
      </c>
      <c r="H14" s="25">
        <f t="shared" si="1"/>
        <v>4106048742</v>
      </c>
    </row>
    <row r="15" spans="1:8" x14ac:dyDescent="0.2">
      <c r="A15" s="5" t="s">
        <v>99</v>
      </c>
      <c r="B15" s="23">
        <v>10413437</v>
      </c>
      <c r="C15" s="23">
        <v>8715742</v>
      </c>
      <c r="D15" s="23">
        <v>474525</v>
      </c>
      <c r="E15" s="23">
        <v>561229</v>
      </c>
      <c r="F15" s="24">
        <f t="shared" si="2"/>
        <v>20164933</v>
      </c>
      <c r="G15" s="23"/>
      <c r="H15" s="25">
        <f t="shared" si="1"/>
        <v>20164933</v>
      </c>
    </row>
    <row r="16" spans="1:8" x14ac:dyDescent="0.2">
      <c r="A16" s="5" t="s">
        <v>100</v>
      </c>
      <c r="B16" s="23">
        <v>9589881150</v>
      </c>
      <c r="C16" s="23">
        <v>0</v>
      </c>
      <c r="D16" s="23">
        <v>133282562</v>
      </c>
      <c r="E16" s="23">
        <v>122803140</v>
      </c>
      <c r="F16" s="24">
        <f t="shared" si="2"/>
        <v>9845966852</v>
      </c>
      <c r="G16" s="23">
        <v>448482921</v>
      </c>
      <c r="H16" s="25">
        <f t="shared" si="1"/>
        <v>9397483931</v>
      </c>
    </row>
    <row r="17" spans="1:8" x14ac:dyDescent="0.2">
      <c r="A17" s="5" t="s">
        <v>101</v>
      </c>
      <c r="B17" s="23">
        <v>9579508338</v>
      </c>
      <c r="C17" s="23">
        <v>0</v>
      </c>
      <c r="D17" s="23">
        <v>133224122</v>
      </c>
      <c r="E17" s="23">
        <v>122655527</v>
      </c>
      <c r="F17" s="24">
        <f t="shared" si="2"/>
        <v>9835387987</v>
      </c>
      <c r="G17" s="23">
        <v>688772392</v>
      </c>
      <c r="H17" s="25">
        <f t="shared" si="1"/>
        <v>9146615595</v>
      </c>
    </row>
    <row r="18" spans="1:8" x14ac:dyDescent="0.2">
      <c r="A18" s="5" t="s">
        <v>102</v>
      </c>
      <c r="B18" s="23">
        <v>10372812</v>
      </c>
      <c r="C18" s="23">
        <v>0</v>
      </c>
      <c r="D18" s="23">
        <v>58440</v>
      </c>
      <c r="E18" s="23">
        <v>147613</v>
      </c>
      <c r="F18" s="24">
        <f t="shared" si="2"/>
        <v>10578865</v>
      </c>
      <c r="G18" s="23"/>
      <c r="H18" s="25">
        <f t="shared" si="1"/>
        <v>10578865</v>
      </c>
    </row>
    <row r="19" spans="1:8" x14ac:dyDescent="0.2">
      <c r="A19" s="5" t="s">
        <v>103</v>
      </c>
      <c r="B19" s="23">
        <v>2571564912</v>
      </c>
      <c r="C19" s="23">
        <v>1853744</v>
      </c>
      <c r="D19" s="23">
        <v>96340081</v>
      </c>
      <c r="E19" s="23">
        <v>81311430</v>
      </c>
      <c r="F19" s="24">
        <f t="shared" si="2"/>
        <v>2751070167</v>
      </c>
      <c r="G19" s="23">
        <v>113711226</v>
      </c>
      <c r="H19" s="25">
        <f t="shared" si="1"/>
        <v>2637358941</v>
      </c>
    </row>
    <row r="20" spans="1:8" x14ac:dyDescent="0.2">
      <c r="A20" s="5" t="s">
        <v>104</v>
      </c>
      <c r="B20" s="23">
        <v>24729400</v>
      </c>
      <c r="C20" s="23">
        <v>0</v>
      </c>
      <c r="D20" s="23">
        <v>0</v>
      </c>
      <c r="E20" s="23">
        <v>350679</v>
      </c>
      <c r="F20" s="24">
        <f t="shared" si="2"/>
        <v>25080079</v>
      </c>
      <c r="G20" s="23"/>
      <c r="H20" s="25">
        <f t="shared" si="1"/>
        <v>25080079</v>
      </c>
    </row>
    <row r="21" spans="1:8" x14ac:dyDescent="0.2">
      <c r="A21" s="5" t="s">
        <v>77</v>
      </c>
      <c r="B21" s="23">
        <v>836513638</v>
      </c>
      <c r="C21" s="23">
        <v>4045823</v>
      </c>
      <c r="D21" s="23">
        <v>20433412</v>
      </c>
      <c r="E21" s="23">
        <v>41714857</v>
      </c>
      <c r="F21" s="24">
        <f t="shared" si="2"/>
        <v>902707730</v>
      </c>
      <c r="G21" s="23">
        <v>80597193</v>
      </c>
      <c r="H21" s="25">
        <f t="shared" si="1"/>
        <v>822110537</v>
      </c>
    </row>
    <row r="22" spans="1:8" x14ac:dyDescent="0.2">
      <c r="A22" s="5" t="s">
        <v>78</v>
      </c>
      <c r="B22" s="23">
        <v>4101911834</v>
      </c>
      <c r="C22" s="23">
        <v>11513596</v>
      </c>
      <c r="D22" s="23">
        <v>107821713</v>
      </c>
      <c r="E22" s="23">
        <v>133879957</v>
      </c>
      <c r="F22" s="24">
        <f t="shared" si="2"/>
        <v>4355127100</v>
      </c>
      <c r="G22" s="23">
        <v>65875000</v>
      </c>
      <c r="H22" s="25">
        <f t="shared" si="1"/>
        <v>4289252100</v>
      </c>
    </row>
    <row r="23" spans="1:8" x14ac:dyDescent="0.2">
      <c r="A23" s="5" t="s">
        <v>79</v>
      </c>
      <c r="B23" s="23">
        <v>139064884</v>
      </c>
      <c r="C23" s="23">
        <v>0</v>
      </c>
      <c r="D23" s="23">
        <v>8194531</v>
      </c>
      <c r="E23" s="23">
        <v>2749720</v>
      </c>
      <c r="F23" s="24">
        <f t="shared" si="2"/>
        <v>150009135</v>
      </c>
      <c r="G23" s="23">
        <v>133886</v>
      </c>
      <c r="H23" s="25">
        <f t="shared" si="1"/>
        <v>149875249</v>
      </c>
    </row>
    <row r="24" spans="1:8" x14ac:dyDescent="0.2">
      <c r="A24" s="5" t="s">
        <v>80</v>
      </c>
      <c r="B24" s="23">
        <v>124094407</v>
      </c>
      <c r="C24" s="23">
        <v>0</v>
      </c>
      <c r="D24" s="23">
        <v>0</v>
      </c>
      <c r="E24" s="23">
        <v>1313716</v>
      </c>
      <c r="F24" s="24">
        <f t="shared" si="2"/>
        <v>125408123</v>
      </c>
      <c r="G24" s="23"/>
      <c r="H24" s="25">
        <f t="shared" si="1"/>
        <v>125408123</v>
      </c>
    </row>
    <row r="25" spans="1:8" x14ac:dyDescent="0.2">
      <c r="A25" s="5" t="s">
        <v>81</v>
      </c>
      <c r="B25" s="23">
        <v>1297863929</v>
      </c>
      <c r="C25" s="23">
        <v>5670399</v>
      </c>
      <c r="D25" s="23">
        <v>33213752</v>
      </c>
      <c r="E25" s="23">
        <v>46807521</v>
      </c>
      <c r="F25" s="24">
        <f t="shared" si="2"/>
        <v>1383555601</v>
      </c>
      <c r="G25" s="23">
        <v>118478543</v>
      </c>
      <c r="H25" s="25">
        <f t="shared" si="1"/>
        <v>1265077058</v>
      </c>
    </row>
    <row r="26" spans="1:8" x14ac:dyDescent="0.2">
      <c r="A26" s="5" t="s">
        <v>82</v>
      </c>
      <c r="B26" s="23">
        <v>611608185</v>
      </c>
      <c r="C26" s="23">
        <v>0</v>
      </c>
      <c r="D26" s="23">
        <v>16327104</v>
      </c>
      <c r="E26" s="23">
        <v>18070103</v>
      </c>
      <c r="F26" s="24">
        <f t="shared" si="2"/>
        <v>646005392</v>
      </c>
      <c r="G26" s="23">
        <v>1292029</v>
      </c>
      <c r="H26" s="25">
        <f t="shared" si="1"/>
        <v>644713363</v>
      </c>
    </row>
    <row r="27" spans="1:8" x14ac:dyDescent="0.2">
      <c r="A27" s="5" t="s">
        <v>83</v>
      </c>
      <c r="B27" s="23">
        <v>4645807233</v>
      </c>
      <c r="C27" s="23">
        <v>0</v>
      </c>
      <c r="D27" s="23">
        <v>20517598</v>
      </c>
      <c r="E27" s="23">
        <v>113476932</v>
      </c>
      <c r="F27" s="24">
        <f t="shared" si="2"/>
        <v>4779801763</v>
      </c>
      <c r="G27" s="23">
        <v>14117933</v>
      </c>
      <c r="H27" s="25">
        <f t="shared" si="1"/>
        <v>4765683830</v>
      </c>
    </row>
    <row r="28" spans="1:8" s="1" customFormat="1" ht="12.75" thickBot="1" x14ac:dyDescent="0.25">
      <c r="A28" s="6" t="s">
        <v>84</v>
      </c>
      <c r="B28" s="26">
        <v>4406231309</v>
      </c>
      <c r="C28" s="26">
        <v>2816995</v>
      </c>
      <c r="D28" s="26">
        <v>240977420</v>
      </c>
      <c r="E28" s="26">
        <v>122818784</v>
      </c>
      <c r="F28" s="17">
        <f t="shared" si="2"/>
        <v>4772844508</v>
      </c>
      <c r="G28" s="26">
        <v>71814162</v>
      </c>
      <c r="H28" s="19">
        <f t="shared" si="1"/>
        <v>4701030346</v>
      </c>
    </row>
    <row r="29" spans="1:8" ht="12.75" thickBot="1" x14ac:dyDescent="0.25">
      <c r="A29" s="11" t="s">
        <v>14</v>
      </c>
      <c r="B29" s="27"/>
      <c r="C29" s="27"/>
      <c r="D29" s="27"/>
      <c r="E29" s="27"/>
      <c r="F29" s="44"/>
      <c r="G29" s="28"/>
      <c r="H29" s="29"/>
    </row>
    <row r="30" spans="1:8" x14ac:dyDescent="0.2">
      <c r="A30" s="4" t="s">
        <v>85</v>
      </c>
      <c r="B30" s="20">
        <v>47756735407</v>
      </c>
      <c r="C30" s="20">
        <v>224266697</v>
      </c>
      <c r="D30" s="20">
        <v>1097723794</v>
      </c>
      <c r="E30" s="20">
        <v>1971198002</v>
      </c>
      <c r="F30" s="43">
        <f>SUM(B30:E30)</f>
        <v>51049923900</v>
      </c>
      <c r="G30" s="20">
        <v>1833962343</v>
      </c>
      <c r="H30" s="22">
        <f t="shared" si="1"/>
        <v>49215961557</v>
      </c>
    </row>
    <row r="31" spans="1:8" x14ac:dyDescent="0.2">
      <c r="A31" s="5" t="s">
        <v>86</v>
      </c>
      <c r="B31" s="23">
        <v>6192132834</v>
      </c>
      <c r="C31" s="23">
        <v>59400894</v>
      </c>
      <c r="D31" s="23">
        <v>70432359</v>
      </c>
      <c r="E31" s="23">
        <v>276357294</v>
      </c>
      <c r="F31" s="24">
        <f>SUM(B31:E31)</f>
        <v>6598323381</v>
      </c>
      <c r="G31" s="23">
        <v>146250537</v>
      </c>
      <c r="H31" s="25">
        <f t="shared" si="1"/>
        <v>6452072844</v>
      </c>
    </row>
    <row r="32" spans="1:8" s="1" customFormat="1" ht="12.75" thickBot="1" x14ac:dyDescent="0.25">
      <c r="A32" s="6" t="s">
        <v>87</v>
      </c>
      <c r="B32" s="26">
        <v>10779193576</v>
      </c>
      <c r="C32" s="26">
        <v>0</v>
      </c>
      <c r="D32" s="26">
        <v>143046580</v>
      </c>
      <c r="E32" s="26">
        <v>140981239</v>
      </c>
      <c r="F32" s="17">
        <f>SUM(B32:E32)</f>
        <v>11063221395</v>
      </c>
      <c r="G32" s="26">
        <v>688772392</v>
      </c>
      <c r="H32" s="19">
        <f t="shared" si="1"/>
        <v>10374449003</v>
      </c>
    </row>
    <row r="33" spans="1:8" ht="12.75" thickBot="1" x14ac:dyDescent="0.25">
      <c r="A33" s="11" t="s">
        <v>15</v>
      </c>
      <c r="B33" s="27"/>
      <c r="C33" s="27"/>
      <c r="D33" s="27"/>
      <c r="E33" s="27"/>
      <c r="F33" s="27"/>
      <c r="G33" s="28"/>
      <c r="H33" s="29"/>
    </row>
    <row r="34" spans="1:8" x14ac:dyDescent="0.2">
      <c r="A34" s="4" t="s">
        <v>72</v>
      </c>
      <c r="B34" s="20">
        <v>61825342956</v>
      </c>
      <c r="C34" s="20">
        <v>273870442</v>
      </c>
      <c r="D34" s="20">
        <v>1292398021</v>
      </c>
      <c r="E34" s="20">
        <v>2276022456</v>
      </c>
      <c r="F34" s="21">
        <f>SUM(B34:E34)</f>
        <v>65667633875</v>
      </c>
      <c r="G34" s="20">
        <v>2639921249</v>
      </c>
      <c r="H34" s="22">
        <f t="shared" si="1"/>
        <v>63027712626</v>
      </c>
    </row>
    <row r="35" spans="1:8" x14ac:dyDescent="0.2">
      <c r="A35" s="5" t="s">
        <v>73</v>
      </c>
      <c r="B35" s="23">
        <v>0</v>
      </c>
      <c r="C35" s="23">
        <v>0</v>
      </c>
      <c r="D35" s="23">
        <v>0</v>
      </c>
      <c r="E35" s="23">
        <v>60017</v>
      </c>
      <c r="F35" s="24">
        <f>SUM(B35:E35)</f>
        <v>60017</v>
      </c>
      <c r="G35" s="23"/>
      <c r="H35" s="25">
        <f t="shared" si="1"/>
        <v>60017</v>
      </c>
    </row>
    <row r="36" spans="1:8" x14ac:dyDescent="0.2">
      <c r="A36" s="5" t="s">
        <v>74</v>
      </c>
      <c r="B36" s="23">
        <v>1850411181</v>
      </c>
      <c r="C36" s="23">
        <v>6811087</v>
      </c>
      <c r="D36" s="23">
        <v>6466824</v>
      </c>
      <c r="E36" s="23">
        <v>65607708</v>
      </c>
      <c r="F36" s="24">
        <f>SUM(B36:E36)</f>
        <v>1929296800</v>
      </c>
      <c r="G36" s="23">
        <v>27771994</v>
      </c>
      <c r="H36" s="25">
        <f t="shared" si="1"/>
        <v>1901524806</v>
      </c>
    </row>
    <row r="37" spans="1:8" x14ac:dyDescent="0.2">
      <c r="A37" s="5" t="s">
        <v>75</v>
      </c>
      <c r="B37" s="23">
        <v>744166273</v>
      </c>
      <c r="C37" s="23">
        <v>549624</v>
      </c>
      <c r="D37" s="23">
        <v>11499762</v>
      </c>
      <c r="E37" s="23">
        <v>21689614</v>
      </c>
      <c r="F37" s="24">
        <f>SUM(B37:E37)</f>
        <v>777905273</v>
      </c>
      <c r="G37" s="23">
        <v>1292029</v>
      </c>
      <c r="H37" s="25">
        <f t="shared" si="1"/>
        <v>776613244</v>
      </c>
    </row>
    <row r="38" spans="1:8" s="1" customFormat="1" ht="12.75" thickBot="1" x14ac:dyDescent="0.25">
      <c r="A38" s="6" t="s">
        <v>76</v>
      </c>
      <c r="B38" s="26">
        <v>308141407</v>
      </c>
      <c r="C38" s="26">
        <v>2436438</v>
      </c>
      <c r="D38" s="26">
        <v>838126</v>
      </c>
      <c r="E38" s="26">
        <v>25156740</v>
      </c>
      <c r="F38" s="17">
        <v>336572711</v>
      </c>
      <c r="G38" s="26"/>
      <c r="H38" s="19">
        <f t="shared" si="1"/>
        <v>336572711</v>
      </c>
    </row>
    <row r="39" spans="1:8" ht="12.75" thickBot="1" x14ac:dyDescent="0.25">
      <c r="A39" s="11" t="s">
        <v>16</v>
      </c>
      <c r="B39" s="27"/>
      <c r="C39" s="27"/>
      <c r="D39" s="27"/>
      <c r="E39" s="27"/>
      <c r="F39" s="27"/>
      <c r="G39" s="28"/>
      <c r="H39" s="29"/>
    </row>
    <row r="40" spans="1:8" x14ac:dyDescent="0.2">
      <c r="A40" s="4" t="s">
        <v>105</v>
      </c>
      <c r="B40" s="20">
        <v>337606649</v>
      </c>
      <c r="C40" s="20">
        <v>997088</v>
      </c>
      <c r="D40" s="20">
        <v>8076272</v>
      </c>
      <c r="E40" s="20">
        <v>18343823</v>
      </c>
      <c r="F40" s="21">
        <f>SUM(B40:E40)</f>
        <v>365023832</v>
      </c>
      <c r="G40" s="20"/>
      <c r="H40" s="22">
        <f t="shared" si="1"/>
        <v>365023832</v>
      </c>
    </row>
    <row r="41" spans="1:8" x14ac:dyDescent="0.2">
      <c r="A41" s="5" t="s">
        <v>106</v>
      </c>
      <c r="B41" s="23">
        <v>3121307728</v>
      </c>
      <c r="C41" s="23">
        <v>30530578</v>
      </c>
      <c r="D41" s="23">
        <v>84676681</v>
      </c>
      <c r="E41" s="23">
        <v>136084381</v>
      </c>
      <c r="F41" s="24">
        <f t="shared" ref="F41:F52" si="3">SUM(B41:E41)</f>
        <v>3372599368</v>
      </c>
      <c r="G41" s="23">
        <v>346688182</v>
      </c>
      <c r="H41" s="25">
        <f t="shared" si="1"/>
        <v>3025911186</v>
      </c>
    </row>
    <row r="42" spans="1:8" x14ac:dyDescent="0.2">
      <c r="A42" s="5" t="s">
        <v>107</v>
      </c>
      <c r="B42" s="23">
        <v>29018741698</v>
      </c>
      <c r="C42" s="23">
        <v>171542456</v>
      </c>
      <c r="D42" s="23">
        <v>653069413</v>
      </c>
      <c r="E42" s="23">
        <v>845404700</v>
      </c>
      <c r="F42" s="24">
        <f t="shared" si="3"/>
        <v>30688758267</v>
      </c>
      <c r="G42" s="23">
        <v>1249576437</v>
      </c>
      <c r="H42" s="25">
        <f t="shared" si="1"/>
        <v>29439181830</v>
      </c>
    </row>
    <row r="43" spans="1:8" x14ac:dyDescent="0.2">
      <c r="A43" s="5" t="s">
        <v>108</v>
      </c>
      <c r="B43" s="23">
        <v>314536924</v>
      </c>
      <c r="C43" s="23">
        <v>3901232</v>
      </c>
      <c r="D43" s="23">
        <v>1695814</v>
      </c>
      <c r="E43" s="23">
        <v>31603874</v>
      </c>
      <c r="F43" s="24">
        <f t="shared" si="3"/>
        <v>351737844</v>
      </c>
      <c r="G43" s="23"/>
      <c r="H43" s="25">
        <f t="shared" si="1"/>
        <v>351737844</v>
      </c>
    </row>
    <row r="44" spans="1:8" x14ac:dyDescent="0.2">
      <c r="A44" s="5" t="s">
        <v>109</v>
      </c>
      <c r="B44" s="23">
        <v>1542525205</v>
      </c>
      <c r="C44" s="23">
        <v>16858991</v>
      </c>
      <c r="D44" s="23">
        <v>12438157</v>
      </c>
      <c r="E44" s="23">
        <v>421666729</v>
      </c>
      <c r="F44" s="24">
        <f t="shared" si="3"/>
        <v>1993489082</v>
      </c>
      <c r="G44" s="23">
        <v>33617983</v>
      </c>
      <c r="H44" s="25">
        <f t="shared" si="1"/>
        <v>1959871099</v>
      </c>
    </row>
    <row r="45" spans="1:8" x14ac:dyDescent="0.2">
      <c r="A45" s="5" t="s">
        <v>110</v>
      </c>
      <c r="B45" s="23">
        <v>1270580971</v>
      </c>
      <c r="C45" s="23">
        <v>13580819</v>
      </c>
      <c r="D45" s="23">
        <v>7613730</v>
      </c>
      <c r="E45" s="23">
        <v>58496307</v>
      </c>
      <c r="F45" s="24">
        <f t="shared" si="3"/>
        <v>1350271827</v>
      </c>
      <c r="G45" s="23"/>
      <c r="H45" s="25">
        <f t="shared" si="1"/>
        <v>1350271827</v>
      </c>
    </row>
    <row r="46" spans="1:8" x14ac:dyDescent="0.2">
      <c r="A46" s="5" t="s">
        <v>111</v>
      </c>
      <c r="B46" s="23">
        <v>587102641</v>
      </c>
      <c r="C46" s="23">
        <v>0</v>
      </c>
      <c r="D46" s="23">
        <v>156158</v>
      </c>
      <c r="E46" s="23">
        <v>6415819</v>
      </c>
      <c r="F46" s="24">
        <f t="shared" si="3"/>
        <v>593674618</v>
      </c>
      <c r="G46" s="23"/>
      <c r="H46" s="25">
        <f t="shared" si="1"/>
        <v>593674618</v>
      </c>
    </row>
    <row r="47" spans="1:8" x14ac:dyDescent="0.2">
      <c r="A47" s="5" t="s">
        <v>112</v>
      </c>
      <c r="B47" s="23">
        <v>1975589071</v>
      </c>
      <c r="C47" s="23">
        <v>14244652</v>
      </c>
      <c r="D47" s="23">
        <v>36736774</v>
      </c>
      <c r="E47" s="23">
        <v>127278556</v>
      </c>
      <c r="F47" s="24">
        <f t="shared" si="3"/>
        <v>2153849053</v>
      </c>
      <c r="G47" s="23">
        <v>81336983</v>
      </c>
      <c r="H47" s="25">
        <f t="shared" si="1"/>
        <v>2072512070</v>
      </c>
    </row>
    <row r="48" spans="1:8" x14ac:dyDescent="0.2">
      <c r="A48" s="5" t="s">
        <v>113</v>
      </c>
      <c r="B48" s="23">
        <v>282118682</v>
      </c>
      <c r="C48" s="23">
        <v>2826665</v>
      </c>
      <c r="D48" s="23">
        <v>14674387</v>
      </c>
      <c r="E48" s="23">
        <v>34094513</v>
      </c>
      <c r="F48" s="24">
        <f t="shared" si="3"/>
        <v>333714247</v>
      </c>
      <c r="G48" s="23"/>
      <c r="H48" s="25">
        <f t="shared" si="1"/>
        <v>333714247</v>
      </c>
    </row>
    <row r="49" spans="1:8" x14ac:dyDescent="0.2">
      <c r="A49" s="5" t="s">
        <v>114</v>
      </c>
      <c r="B49" s="23">
        <v>161683800</v>
      </c>
      <c r="C49" s="23">
        <v>0</v>
      </c>
      <c r="D49" s="23">
        <v>57480</v>
      </c>
      <c r="E49" s="23">
        <v>1132626</v>
      </c>
      <c r="F49" s="24">
        <f t="shared" si="3"/>
        <v>162873906</v>
      </c>
      <c r="G49" s="23"/>
      <c r="H49" s="25">
        <f t="shared" si="1"/>
        <v>162873906</v>
      </c>
    </row>
    <row r="50" spans="1:8" x14ac:dyDescent="0.2">
      <c r="A50" s="5" t="s">
        <v>115</v>
      </c>
      <c r="B50" s="23">
        <v>2412298057</v>
      </c>
      <c r="C50" s="23">
        <v>19605559</v>
      </c>
      <c r="D50" s="23">
        <v>45323774</v>
      </c>
      <c r="E50" s="23">
        <v>115965199</v>
      </c>
      <c r="F50" s="24">
        <f t="shared" si="3"/>
        <v>2593192589</v>
      </c>
      <c r="G50" s="23">
        <v>118478543</v>
      </c>
      <c r="H50" s="25">
        <f t="shared" si="1"/>
        <v>2474714046</v>
      </c>
    </row>
    <row r="51" spans="1:8" x14ac:dyDescent="0.2">
      <c r="A51" s="5" t="s">
        <v>116</v>
      </c>
      <c r="B51" s="23">
        <v>80537696</v>
      </c>
      <c r="C51" s="23">
        <v>772840</v>
      </c>
      <c r="D51" s="23">
        <v>238970</v>
      </c>
      <c r="E51" s="23">
        <v>5397577</v>
      </c>
      <c r="F51" s="24">
        <f t="shared" si="3"/>
        <v>86947083</v>
      </c>
      <c r="G51" s="23"/>
      <c r="H51" s="25">
        <f t="shared" si="1"/>
        <v>86947083</v>
      </c>
    </row>
    <row r="52" spans="1:8" s="1" customFormat="1" ht="12.75" thickBot="1" x14ac:dyDescent="0.25">
      <c r="A52" s="6" t="s">
        <v>117</v>
      </c>
      <c r="B52" s="26">
        <v>12422400042</v>
      </c>
      <c r="C52" s="26">
        <v>6442828</v>
      </c>
      <c r="D52" s="26">
        <v>288822788</v>
      </c>
      <c r="E52" s="26">
        <v>336566888</v>
      </c>
      <c r="F52" s="17">
        <f t="shared" si="3"/>
        <v>13054232546</v>
      </c>
      <c r="G52" s="26">
        <v>87224124</v>
      </c>
      <c r="H52" s="19">
        <f t="shared" si="1"/>
        <v>12967008422</v>
      </c>
    </row>
    <row r="53" spans="1:8" ht="12.75" thickBot="1" x14ac:dyDescent="0.25">
      <c r="A53" s="11" t="s">
        <v>17</v>
      </c>
      <c r="B53" s="27"/>
      <c r="C53" s="27"/>
      <c r="D53" s="27"/>
      <c r="E53" s="27"/>
      <c r="F53" s="27"/>
      <c r="G53" s="28"/>
      <c r="H53" s="29"/>
    </row>
    <row r="54" spans="1:8" x14ac:dyDescent="0.2">
      <c r="A54" s="12" t="s">
        <v>18</v>
      </c>
      <c r="B54" s="20">
        <v>1818352416</v>
      </c>
      <c r="C54" s="20">
        <v>20167042</v>
      </c>
      <c r="D54" s="20">
        <v>13890838</v>
      </c>
      <c r="E54" s="20">
        <v>437817310</v>
      </c>
      <c r="F54" s="21">
        <f>SUM(B54:E54)</f>
        <v>2290227606</v>
      </c>
      <c r="G54" s="20">
        <v>33617983</v>
      </c>
      <c r="H54" s="22">
        <f t="shared" si="1"/>
        <v>2256609623</v>
      </c>
    </row>
    <row r="55" spans="1:8" x14ac:dyDescent="0.2">
      <c r="A55" s="13" t="s">
        <v>66</v>
      </c>
      <c r="B55" s="23">
        <v>264337570</v>
      </c>
      <c r="C55" s="23">
        <v>0</v>
      </c>
      <c r="D55" s="23">
        <v>3077817</v>
      </c>
      <c r="E55" s="23">
        <v>3813489</v>
      </c>
      <c r="F55" s="24">
        <f t="shared" ref="F55:F62" si="4">SUM(B55:E55)</f>
        <v>271228876</v>
      </c>
      <c r="G55" s="30"/>
      <c r="H55" s="25">
        <f t="shared" si="1"/>
        <v>271228876</v>
      </c>
    </row>
    <row r="56" spans="1:8" x14ac:dyDescent="0.2">
      <c r="A56" s="13" t="s">
        <v>19</v>
      </c>
      <c r="B56" s="23">
        <v>6778269701</v>
      </c>
      <c r="C56" s="23">
        <v>0</v>
      </c>
      <c r="D56" s="23">
        <v>113434097</v>
      </c>
      <c r="E56" s="23">
        <v>99153547</v>
      </c>
      <c r="F56" s="24">
        <f t="shared" si="4"/>
        <v>6990857345</v>
      </c>
      <c r="G56" s="23">
        <v>240289471</v>
      </c>
      <c r="H56" s="25">
        <f t="shared" si="1"/>
        <v>6750567874</v>
      </c>
    </row>
    <row r="57" spans="1:8" x14ac:dyDescent="0.2">
      <c r="A57" s="13" t="s">
        <v>20</v>
      </c>
      <c r="B57" s="23">
        <v>14167408233</v>
      </c>
      <c r="C57" s="23">
        <v>69533884</v>
      </c>
      <c r="D57" s="23">
        <v>491764499</v>
      </c>
      <c r="E57" s="23">
        <v>321695091</v>
      </c>
      <c r="F57" s="24">
        <f t="shared" si="4"/>
        <v>15050401707</v>
      </c>
      <c r="G57" s="23">
        <v>567540988</v>
      </c>
      <c r="H57" s="25">
        <f t="shared" si="1"/>
        <v>14482860719</v>
      </c>
    </row>
    <row r="58" spans="1:8" x14ac:dyDescent="0.2">
      <c r="A58" s="13" t="s">
        <v>67</v>
      </c>
      <c r="B58" s="23">
        <v>2355528384</v>
      </c>
      <c r="C58" s="23">
        <v>20287241</v>
      </c>
      <c r="D58" s="23">
        <v>38964907</v>
      </c>
      <c r="E58" s="23">
        <v>153965722</v>
      </c>
      <c r="F58" s="24">
        <f t="shared" si="4"/>
        <v>2568746254</v>
      </c>
      <c r="G58" s="23">
        <v>81336983</v>
      </c>
      <c r="H58" s="25">
        <f t="shared" si="1"/>
        <v>2487409271</v>
      </c>
    </row>
    <row r="59" spans="1:8" x14ac:dyDescent="0.2">
      <c r="A59" s="13" t="s">
        <v>65</v>
      </c>
      <c r="B59" s="23">
        <v>410338807</v>
      </c>
      <c r="C59" s="23">
        <v>0</v>
      </c>
      <c r="D59" s="23">
        <v>9102039</v>
      </c>
      <c r="E59" s="23">
        <v>8973652</v>
      </c>
      <c r="F59" s="24">
        <f t="shared" si="4"/>
        <v>428414498</v>
      </c>
      <c r="G59" s="23">
        <v>1292029</v>
      </c>
      <c r="H59" s="25">
        <f t="shared" si="1"/>
        <v>427122469</v>
      </c>
    </row>
    <row r="60" spans="1:8" x14ac:dyDescent="0.2">
      <c r="A60" s="13" t="s">
        <v>21</v>
      </c>
      <c r="B60" s="23">
        <v>64728061817</v>
      </c>
      <c r="C60" s="23">
        <v>283667591</v>
      </c>
      <c r="D60" s="23">
        <v>1311202733</v>
      </c>
      <c r="E60" s="23">
        <v>2388536535</v>
      </c>
      <c r="F60" s="24">
        <f t="shared" si="4"/>
        <v>68711468676</v>
      </c>
      <c r="G60" s="23">
        <v>2668985272</v>
      </c>
      <c r="H60" s="25">
        <f t="shared" si="1"/>
        <v>66042483404</v>
      </c>
    </row>
    <row r="61" spans="1:8" x14ac:dyDescent="0.2">
      <c r="A61" s="13" t="s">
        <v>22</v>
      </c>
      <c r="B61" s="23">
        <v>64728061817</v>
      </c>
      <c r="C61" s="23">
        <v>283667591</v>
      </c>
      <c r="D61" s="23">
        <v>1311202733</v>
      </c>
      <c r="E61" s="23">
        <v>2388536535</v>
      </c>
      <c r="F61" s="24">
        <f t="shared" si="4"/>
        <v>68711468676</v>
      </c>
      <c r="G61" s="23">
        <v>2668985272</v>
      </c>
      <c r="H61" s="25">
        <f t="shared" si="1"/>
        <v>66042483404</v>
      </c>
    </row>
    <row r="62" spans="1:8" s="1" customFormat="1" ht="12.75" thickBot="1" x14ac:dyDescent="0.25">
      <c r="A62" s="14" t="s">
        <v>68</v>
      </c>
      <c r="B62" s="26">
        <v>64728061817</v>
      </c>
      <c r="C62" s="26">
        <v>283667591</v>
      </c>
      <c r="D62" s="26">
        <v>1311202733</v>
      </c>
      <c r="E62" s="26">
        <v>2388536535</v>
      </c>
      <c r="F62" s="17">
        <f t="shared" si="4"/>
        <v>68711468676</v>
      </c>
      <c r="G62" s="26">
        <v>2668985272</v>
      </c>
      <c r="H62" s="19">
        <f t="shared" si="1"/>
        <v>66042483404</v>
      </c>
    </row>
    <row r="63" spans="1:8" ht="12.75" thickBot="1" x14ac:dyDescent="0.25">
      <c r="A63" s="11" t="s">
        <v>23</v>
      </c>
      <c r="B63" s="27"/>
      <c r="C63" s="27"/>
      <c r="D63" s="27"/>
      <c r="E63" s="27"/>
      <c r="F63" s="27"/>
      <c r="G63" s="28"/>
      <c r="H63" s="29"/>
    </row>
    <row r="64" spans="1:8" ht="12.75" thickBot="1" x14ac:dyDescent="0.25">
      <c r="A64" s="15" t="s">
        <v>24</v>
      </c>
      <c r="B64" s="31">
        <v>264337570</v>
      </c>
      <c r="C64" s="31">
        <v>0</v>
      </c>
      <c r="D64" s="31">
        <v>3297252</v>
      </c>
      <c r="E64" s="31">
        <v>3859489</v>
      </c>
      <c r="F64" s="32">
        <f>SUM(B64:E64)</f>
        <v>271494311</v>
      </c>
      <c r="G64" s="33"/>
      <c r="H64" s="34">
        <f t="shared" si="1"/>
        <v>271494311</v>
      </c>
    </row>
    <row r="65" spans="1:8" ht="12.75" thickBot="1" x14ac:dyDescent="0.25">
      <c r="A65" s="47" t="s">
        <v>25</v>
      </c>
      <c r="B65" s="44"/>
      <c r="C65" s="44"/>
      <c r="D65" s="44"/>
      <c r="E65" s="44"/>
      <c r="F65" s="44"/>
      <c r="G65" s="48"/>
      <c r="H65" s="49"/>
    </row>
    <row r="66" spans="1:8" x14ac:dyDescent="0.2">
      <c r="A66" s="12" t="s">
        <v>10</v>
      </c>
      <c r="B66" s="20">
        <v>4626032646</v>
      </c>
      <c r="C66" s="20">
        <v>37002633</v>
      </c>
      <c r="D66" s="20">
        <v>108592220</v>
      </c>
      <c r="E66" s="20">
        <v>195025774</v>
      </c>
      <c r="F66" s="21">
        <f>SUM(B66:E66)</f>
        <v>4966653273</v>
      </c>
      <c r="G66" s="20">
        <v>346688182</v>
      </c>
      <c r="H66" s="22">
        <f t="shared" si="1"/>
        <v>4619965091</v>
      </c>
    </row>
    <row r="67" spans="1:8" x14ac:dyDescent="0.2">
      <c r="A67" s="13" t="s">
        <v>26</v>
      </c>
      <c r="B67" s="23">
        <v>375660672</v>
      </c>
      <c r="C67" s="23">
        <v>3069665</v>
      </c>
      <c r="D67" s="23">
        <v>371932</v>
      </c>
      <c r="E67" s="23">
        <v>15163720</v>
      </c>
      <c r="F67" s="24">
        <f t="shared" ref="F67:F83" si="5">SUM(B67:E67)</f>
        <v>394265989</v>
      </c>
      <c r="G67" s="23">
        <v>27771994</v>
      </c>
      <c r="H67" s="25">
        <f t="shared" si="1"/>
        <v>366493995</v>
      </c>
    </row>
    <row r="68" spans="1:8" x14ac:dyDescent="0.2">
      <c r="A68" s="13" t="s">
        <v>27</v>
      </c>
      <c r="B68" s="23">
        <v>470918093</v>
      </c>
      <c r="C68" s="23">
        <v>4893439</v>
      </c>
      <c r="D68" s="23">
        <v>3260089</v>
      </c>
      <c r="E68" s="23">
        <v>41038636</v>
      </c>
      <c r="F68" s="24">
        <f t="shared" si="5"/>
        <v>520110257</v>
      </c>
      <c r="G68" s="23"/>
      <c r="H68" s="25">
        <f t="shared" ref="H68:H111" si="6">F68-G68</f>
        <v>520110257</v>
      </c>
    </row>
    <row r="69" spans="1:8" x14ac:dyDescent="0.2">
      <c r="A69" s="13" t="s">
        <v>11</v>
      </c>
      <c r="B69" s="23">
        <v>1911681395</v>
      </c>
      <c r="C69" s="23">
        <v>21284026</v>
      </c>
      <c r="D69" s="23">
        <v>14741354</v>
      </c>
      <c r="E69" s="23">
        <v>529205163</v>
      </c>
      <c r="F69" s="24">
        <f t="shared" si="5"/>
        <v>2476911938</v>
      </c>
      <c r="G69" s="23">
        <v>33617983</v>
      </c>
      <c r="H69" s="25">
        <f t="shared" si="6"/>
        <v>2443293955</v>
      </c>
    </row>
    <row r="70" spans="1:8" x14ac:dyDescent="0.2">
      <c r="A70" s="13" t="s">
        <v>28</v>
      </c>
      <c r="B70" s="23">
        <v>1162352584</v>
      </c>
      <c r="C70" s="23">
        <v>1353454</v>
      </c>
      <c r="D70" s="23">
        <v>13000831</v>
      </c>
      <c r="E70" s="23">
        <v>20224014</v>
      </c>
      <c r="F70" s="24">
        <f t="shared" si="5"/>
        <v>1196930883</v>
      </c>
      <c r="G70" s="23">
        <v>91520329</v>
      </c>
      <c r="H70" s="25">
        <f t="shared" si="6"/>
        <v>1105410554</v>
      </c>
    </row>
    <row r="71" spans="1:8" x14ac:dyDescent="0.2">
      <c r="A71" s="13" t="s">
        <v>29</v>
      </c>
      <c r="B71" s="23">
        <v>1378341637</v>
      </c>
      <c r="C71" s="23">
        <v>3741422</v>
      </c>
      <c r="D71" s="23">
        <v>6036452</v>
      </c>
      <c r="E71" s="23">
        <v>49750897</v>
      </c>
      <c r="F71" s="24">
        <f t="shared" si="5"/>
        <v>1437870408</v>
      </c>
      <c r="G71" s="23"/>
      <c r="H71" s="25">
        <f t="shared" si="6"/>
        <v>1437870408</v>
      </c>
    </row>
    <row r="72" spans="1:8" x14ac:dyDescent="0.2">
      <c r="A72" s="13" t="s">
        <v>30</v>
      </c>
      <c r="B72" s="23">
        <v>10836349161</v>
      </c>
      <c r="C72" s="23">
        <v>0</v>
      </c>
      <c r="D72" s="23">
        <v>142988140</v>
      </c>
      <c r="E72" s="23">
        <v>143063234</v>
      </c>
      <c r="F72" s="24">
        <f t="shared" si="5"/>
        <v>11122400535</v>
      </c>
      <c r="G72" s="23">
        <v>688772392</v>
      </c>
      <c r="H72" s="25">
        <f t="shared" si="6"/>
        <v>10433628143</v>
      </c>
    </row>
    <row r="73" spans="1:8" x14ac:dyDescent="0.2">
      <c r="A73" s="13" t="s">
        <v>31</v>
      </c>
      <c r="B73" s="23">
        <v>2355528384</v>
      </c>
      <c r="C73" s="23">
        <v>20287241</v>
      </c>
      <c r="D73" s="23">
        <v>38964907</v>
      </c>
      <c r="E73" s="23">
        <v>153965722</v>
      </c>
      <c r="F73" s="24">
        <f t="shared" si="5"/>
        <v>2568746254</v>
      </c>
      <c r="G73" s="23">
        <v>81336983</v>
      </c>
      <c r="H73" s="25">
        <f t="shared" si="6"/>
        <v>2487409271</v>
      </c>
    </row>
    <row r="74" spans="1:8" x14ac:dyDescent="0.2">
      <c r="A74" s="13" t="s">
        <v>32</v>
      </c>
      <c r="B74" s="23">
        <v>102100313</v>
      </c>
      <c r="C74" s="23">
        <v>58838</v>
      </c>
      <c r="D74" s="23">
        <v>346718</v>
      </c>
      <c r="E74" s="23">
        <v>3119642</v>
      </c>
      <c r="F74" s="24">
        <f t="shared" si="5"/>
        <v>105625511</v>
      </c>
      <c r="G74" s="23"/>
      <c r="H74" s="25">
        <f t="shared" si="6"/>
        <v>105625511</v>
      </c>
    </row>
    <row r="75" spans="1:8" x14ac:dyDescent="0.2">
      <c r="A75" s="13" t="s">
        <v>33</v>
      </c>
      <c r="B75" s="23">
        <v>18316577244</v>
      </c>
      <c r="C75" s="23">
        <v>79914513</v>
      </c>
      <c r="D75" s="23">
        <v>523993003</v>
      </c>
      <c r="E75" s="23">
        <v>415997803</v>
      </c>
      <c r="F75" s="24">
        <f t="shared" si="5"/>
        <v>19336482563</v>
      </c>
      <c r="G75" s="23">
        <v>1127699742</v>
      </c>
      <c r="H75" s="25">
        <f t="shared" si="6"/>
        <v>18208782821</v>
      </c>
    </row>
    <row r="76" spans="1:8" x14ac:dyDescent="0.2">
      <c r="A76" s="13" t="s">
        <v>12</v>
      </c>
      <c r="B76" s="23">
        <v>7287224176</v>
      </c>
      <c r="C76" s="23">
        <v>50710963</v>
      </c>
      <c r="D76" s="23">
        <v>118125382</v>
      </c>
      <c r="E76" s="23">
        <v>273852707</v>
      </c>
      <c r="F76" s="24">
        <f t="shared" si="5"/>
        <v>7729913228</v>
      </c>
      <c r="G76" s="23">
        <v>65875000</v>
      </c>
      <c r="H76" s="25">
        <f t="shared" si="6"/>
        <v>7664038228</v>
      </c>
    </row>
    <row r="77" spans="1:8" x14ac:dyDescent="0.2">
      <c r="A77" s="13" t="s">
        <v>34</v>
      </c>
      <c r="B77" s="23">
        <v>4443409193</v>
      </c>
      <c r="C77" s="23">
        <v>52589807</v>
      </c>
      <c r="D77" s="23">
        <v>64023975</v>
      </c>
      <c r="E77" s="23">
        <v>211616196</v>
      </c>
      <c r="F77" s="24">
        <f t="shared" si="5"/>
        <v>4771639171</v>
      </c>
      <c r="G77" s="23">
        <v>118478543</v>
      </c>
      <c r="H77" s="25">
        <f t="shared" si="6"/>
        <v>4653160628</v>
      </c>
    </row>
    <row r="78" spans="1:8" x14ac:dyDescent="0.2">
      <c r="A78" s="13" t="s">
        <v>13</v>
      </c>
      <c r="B78" s="23">
        <v>55936353</v>
      </c>
      <c r="C78" s="23">
        <v>0</v>
      </c>
      <c r="D78" s="23">
        <v>58440</v>
      </c>
      <c r="E78" s="23">
        <v>511795</v>
      </c>
      <c r="F78" s="24">
        <f t="shared" si="5"/>
        <v>56506588</v>
      </c>
      <c r="G78" s="23"/>
      <c r="H78" s="25">
        <f>F78-G78</f>
        <v>56506588</v>
      </c>
    </row>
    <row r="79" spans="1:8" x14ac:dyDescent="0.2">
      <c r="A79" s="13" t="s">
        <v>35</v>
      </c>
      <c r="B79" s="23">
        <v>40472519</v>
      </c>
      <c r="C79" s="23">
        <v>0</v>
      </c>
      <c r="D79" s="23">
        <v>0</v>
      </c>
      <c r="E79" s="23">
        <v>181296</v>
      </c>
      <c r="F79" s="24">
        <f t="shared" si="5"/>
        <v>40653815</v>
      </c>
      <c r="G79" s="23"/>
      <c r="H79" s="25">
        <f t="shared" si="6"/>
        <v>40653815</v>
      </c>
    </row>
    <row r="80" spans="1:8" x14ac:dyDescent="0.2">
      <c r="A80" s="13" t="s">
        <v>36</v>
      </c>
      <c r="B80" s="23">
        <v>333827466</v>
      </c>
      <c r="C80" s="23">
        <v>549624</v>
      </c>
      <c r="D80" s="23">
        <v>2397723</v>
      </c>
      <c r="E80" s="23">
        <v>12715962</v>
      </c>
      <c r="F80" s="24">
        <f t="shared" si="5"/>
        <v>349490775</v>
      </c>
      <c r="G80" s="23"/>
      <c r="H80" s="25">
        <f t="shared" si="6"/>
        <v>349490775</v>
      </c>
    </row>
    <row r="81" spans="1:8" x14ac:dyDescent="0.2">
      <c r="A81" s="13" t="s">
        <v>37</v>
      </c>
      <c r="B81" s="23">
        <v>206041094</v>
      </c>
      <c r="C81" s="23">
        <v>2377600</v>
      </c>
      <c r="D81" s="23">
        <v>491408</v>
      </c>
      <c r="E81" s="23">
        <v>22037098</v>
      </c>
      <c r="F81" s="24">
        <f t="shared" si="5"/>
        <v>230947200</v>
      </c>
      <c r="G81" s="23"/>
      <c r="H81" s="25">
        <f t="shared" si="6"/>
        <v>230947200</v>
      </c>
    </row>
    <row r="82" spans="1:8" x14ac:dyDescent="0.2">
      <c r="A82" s="13" t="s">
        <v>38</v>
      </c>
      <c r="B82" s="23">
        <v>410338807</v>
      </c>
      <c r="C82" s="23">
        <v>0</v>
      </c>
      <c r="D82" s="23">
        <v>9102039</v>
      </c>
      <c r="E82" s="23">
        <v>8973652</v>
      </c>
      <c r="F82" s="24">
        <v>428414498</v>
      </c>
      <c r="G82" s="23">
        <v>1292029</v>
      </c>
      <c r="H82" s="25">
        <f t="shared" si="6"/>
        <v>427122469</v>
      </c>
    </row>
    <row r="83" spans="1:8" ht="12.75" thickBot="1" x14ac:dyDescent="0.25">
      <c r="A83" s="16" t="s">
        <v>39</v>
      </c>
      <c r="B83" s="26">
        <v>10415270080</v>
      </c>
      <c r="C83" s="26">
        <v>5834366</v>
      </c>
      <c r="D83" s="26">
        <v>264708120</v>
      </c>
      <c r="E83" s="26">
        <v>292093224</v>
      </c>
      <c r="F83" s="17">
        <f t="shared" si="5"/>
        <v>10977905790</v>
      </c>
      <c r="G83" s="26">
        <v>85932095</v>
      </c>
      <c r="H83" s="19">
        <f t="shared" si="6"/>
        <v>10891973695</v>
      </c>
    </row>
    <row r="84" spans="1:8" ht="12.75" thickBot="1" x14ac:dyDescent="0.25">
      <c r="A84" s="11" t="s">
        <v>40</v>
      </c>
      <c r="B84" s="27"/>
      <c r="C84" s="27"/>
      <c r="D84" s="27"/>
      <c r="E84" s="27"/>
      <c r="F84" s="27"/>
      <c r="G84" s="28"/>
      <c r="H84" s="29"/>
    </row>
    <row r="85" spans="1:8" x14ac:dyDescent="0.2">
      <c r="A85" s="12" t="s">
        <v>64</v>
      </c>
      <c r="B85" s="20">
        <v>64717648380</v>
      </c>
      <c r="C85" s="20">
        <v>274951849</v>
      </c>
      <c r="D85" s="20">
        <v>1310728208</v>
      </c>
      <c r="E85" s="20">
        <v>2387975306</v>
      </c>
      <c r="F85" s="21">
        <f>SUM(B85:E85)</f>
        <v>68691303743</v>
      </c>
      <c r="G85" s="20">
        <v>2668985272</v>
      </c>
      <c r="H85" s="22">
        <f t="shared" si="6"/>
        <v>66022318471</v>
      </c>
    </row>
    <row r="86" spans="1:8" x14ac:dyDescent="0.2">
      <c r="A86" s="13" t="s">
        <v>42</v>
      </c>
      <c r="B86" s="23">
        <v>40610821</v>
      </c>
      <c r="C86" s="23">
        <v>0</v>
      </c>
      <c r="D86" s="23">
        <v>0</v>
      </c>
      <c r="E86" s="23">
        <v>132934</v>
      </c>
      <c r="F86" s="24">
        <f>SUM(B86:E86)</f>
        <v>40743755</v>
      </c>
      <c r="G86" s="30"/>
      <c r="H86" s="25">
        <f t="shared" si="6"/>
        <v>40743755</v>
      </c>
    </row>
    <row r="87" spans="1:8" x14ac:dyDescent="0.2">
      <c r="A87" s="13" t="s">
        <v>41</v>
      </c>
      <c r="B87" s="23">
        <v>47864691240</v>
      </c>
      <c r="C87" s="23">
        <v>133708856</v>
      </c>
      <c r="D87" s="23">
        <v>1078197029</v>
      </c>
      <c r="E87" s="23">
        <v>1083970218</v>
      </c>
      <c r="F87" s="24">
        <f>SUM(B87:E87)</f>
        <v>50160567343</v>
      </c>
      <c r="G87" s="23">
        <v>2088863581</v>
      </c>
      <c r="H87" s="25">
        <f t="shared" si="6"/>
        <v>48071703762</v>
      </c>
    </row>
    <row r="88" spans="1:8" ht="12.75" thickBot="1" x14ac:dyDescent="0.25">
      <c r="A88" s="16" t="s">
        <v>69</v>
      </c>
      <c r="B88" s="17">
        <v>3179196237</v>
      </c>
      <c r="C88" s="17">
        <v>8600151</v>
      </c>
      <c r="D88" s="17">
        <v>29052014</v>
      </c>
      <c r="E88" s="17">
        <v>60799446</v>
      </c>
      <c r="F88" s="17">
        <f>SUM(B88:E88)</f>
        <v>3277647848</v>
      </c>
      <c r="G88" s="18"/>
      <c r="H88" s="19">
        <f t="shared" si="6"/>
        <v>3277647848</v>
      </c>
    </row>
    <row r="89" spans="1:8" ht="12.75" thickBot="1" x14ac:dyDescent="0.25">
      <c r="A89" s="47" t="s">
        <v>70</v>
      </c>
      <c r="B89" s="44"/>
      <c r="C89" s="44"/>
      <c r="D89" s="44"/>
      <c r="E89" s="44"/>
      <c r="F89" s="44"/>
      <c r="G89" s="48"/>
      <c r="H89" s="49"/>
    </row>
    <row r="90" spans="1:8" ht="12.75" thickBot="1" x14ac:dyDescent="0.25">
      <c r="A90" s="45" t="s">
        <v>71</v>
      </c>
      <c r="B90" s="43">
        <v>43399941678</v>
      </c>
      <c r="C90" s="43">
        <v>156719721</v>
      </c>
      <c r="D90" s="43">
        <v>838066354</v>
      </c>
      <c r="E90" s="43">
        <v>1062732413</v>
      </c>
      <c r="F90" s="43">
        <f>SUM(B90:E90)</f>
        <v>45457460166</v>
      </c>
      <c r="G90" s="46">
        <v>448482921</v>
      </c>
      <c r="H90" s="19">
        <f t="shared" si="6"/>
        <v>45008977245</v>
      </c>
    </row>
    <row r="91" spans="1:8" ht="12.75" thickBot="1" x14ac:dyDescent="0.25">
      <c r="A91" s="47" t="s">
        <v>43</v>
      </c>
      <c r="B91" s="44"/>
      <c r="C91" s="44"/>
      <c r="D91" s="44"/>
      <c r="E91" s="44"/>
      <c r="F91" s="44"/>
      <c r="G91" s="48"/>
      <c r="H91" s="49"/>
    </row>
    <row r="92" spans="1:8" x14ac:dyDescent="0.2">
      <c r="A92" s="12" t="s">
        <v>44</v>
      </c>
      <c r="B92" s="20">
        <v>49400580</v>
      </c>
      <c r="C92" s="20">
        <v>108738</v>
      </c>
      <c r="D92" s="20">
        <v>0</v>
      </c>
      <c r="E92" s="20">
        <v>778499</v>
      </c>
      <c r="F92" s="38">
        <f>SUM(B92:E92)</f>
        <v>50287817</v>
      </c>
      <c r="G92" s="39"/>
      <c r="H92" s="22">
        <f t="shared" si="6"/>
        <v>50287817</v>
      </c>
    </row>
    <row r="93" spans="1:8" x14ac:dyDescent="0.2">
      <c r="A93" s="13" t="s">
        <v>45</v>
      </c>
      <c r="B93" s="23">
        <v>161848521</v>
      </c>
      <c r="C93" s="23">
        <v>2870849</v>
      </c>
      <c r="D93" s="23">
        <v>601569</v>
      </c>
      <c r="E93" s="23">
        <v>8866841</v>
      </c>
      <c r="F93" s="40">
        <f>SUM(B93:E93)</f>
        <v>174187780</v>
      </c>
      <c r="G93" s="41"/>
      <c r="H93" s="25">
        <f t="shared" si="6"/>
        <v>174187780</v>
      </c>
    </row>
    <row r="94" spans="1:8" ht="12.75" thickBot="1" x14ac:dyDescent="0.25">
      <c r="A94" s="16" t="s">
        <v>46</v>
      </c>
      <c r="B94" s="26">
        <v>10245836</v>
      </c>
      <c r="C94" s="26">
        <v>0</v>
      </c>
      <c r="D94" s="26">
        <v>392061</v>
      </c>
      <c r="E94" s="26">
        <v>291000</v>
      </c>
      <c r="F94" s="42">
        <f>SUM(B94:E94)</f>
        <v>10928897</v>
      </c>
      <c r="G94" s="18"/>
      <c r="H94" s="19">
        <f t="shared" si="6"/>
        <v>10928897</v>
      </c>
    </row>
    <row r="95" spans="1:8" ht="12.75" thickBot="1" x14ac:dyDescent="0.25">
      <c r="A95" s="7" t="s">
        <v>47</v>
      </c>
      <c r="B95" s="35"/>
      <c r="C95" s="35"/>
      <c r="D95" s="35"/>
      <c r="E95" s="35"/>
      <c r="F95" s="35"/>
      <c r="G95" s="36"/>
      <c r="H95" s="37"/>
    </row>
    <row r="96" spans="1:8" x14ac:dyDescent="0.2">
      <c r="A96" s="12" t="s">
        <v>48</v>
      </c>
      <c r="B96" s="20">
        <v>32952266</v>
      </c>
      <c r="C96" s="20">
        <v>325828</v>
      </c>
      <c r="D96" s="20">
        <v>79990</v>
      </c>
      <c r="E96" s="20">
        <v>1278986</v>
      </c>
      <c r="F96" s="38">
        <f>SUM(B96:E96)</f>
        <v>34637070</v>
      </c>
      <c r="G96" s="20"/>
      <c r="H96" s="22">
        <f t="shared" si="6"/>
        <v>34637070</v>
      </c>
    </row>
    <row r="97" spans="1:8" x14ac:dyDescent="0.2">
      <c r="A97" s="13" t="s">
        <v>49</v>
      </c>
      <c r="B97" s="23">
        <v>384499072</v>
      </c>
      <c r="C97" s="23">
        <v>1122860</v>
      </c>
      <c r="D97" s="23">
        <v>6337218</v>
      </c>
      <c r="E97" s="23">
        <v>16841468</v>
      </c>
      <c r="F97" s="40">
        <f t="shared" ref="F97:F111" si="7">SUM(B97:E97)</f>
        <v>408800618</v>
      </c>
      <c r="G97" s="23"/>
      <c r="H97" s="25">
        <f t="shared" si="6"/>
        <v>408800618</v>
      </c>
    </row>
    <row r="98" spans="1:8" x14ac:dyDescent="0.2">
      <c r="A98" s="13" t="s">
        <v>50</v>
      </c>
      <c r="B98" s="23">
        <v>7589453313</v>
      </c>
      <c r="C98" s="23">
        <v>95960124</v>
      </c>
      <c r="D98" s="23">
        <v>309956533</v>
      </c>
      <c r="E98" s="23">
        <v>254436148</v>
      </c>
      <c r="F98" s="40">
        <f t="shared" si="7"/>
        <v>8249806118</v>
      </c>
      <c r="G98" s="23">
        <v>469866589</v>
      </c>
      <c r="H98" s="25">
        <f t="shared" si="6"/>
        <v>7779939529</v>
      </c>
    </row>
    <row r="99" spans="1:8" x14ac:dyDescent="0.2">
      <c r="A99" s="13" t="s">
        <v>51</v>
      </c>
      <c r="B99" s="23">
        <v>140712582</v>
      </c>
      <c r="C99" s="23">
        <v>1568487</v>
      </c>
      <c r="D99" s="23">
        <v>857182</v>
      </c>
      <c r="E99" s="23">
        <v>13031525</v>
      </c>
      <c r="F99" s="40">
        <f t="shared" si="7"/>
        <v>156169776</v>
      </c>
      <c r="G99" s="23"/>
      <c r="H99" s="25">
        <f t="shared" si="6"/>
        <v>156169776</v>
      </c>
    </row>
    <row r="100" spans="1:8" x14ac:dyDescent="0.2">
      <c r="A100" s="13" t="s">
        <v>52</v>
      </c>
      <c r="B100" s="23">
        <v>21844192</v>
      </c>
      <c r="C100" s="23">
        <v>173383</v>
      </c>
      <c r="D100" s="23">
        <v>0</v>
      </c>
      <c r="E100" s="23">
        <v>447211</v>
      </c>
      <c r="F100" s="40">
        <f t="shared" si="7"/>
        <v>22464786</v>
      </c>
      <c r="G100" s="23"/>
      <c r="H100" s="25">
        <f>F100-G100</f>
        <v>22464786</v>
      </c>
    </row>
    <row r="101" spans="1:8" x14ac:dyDescent="0.2">
      <c r="A101" s="13" t="s">
        <v>53</v>
      </c>
      <c r="B101" s="23">
        <v>995648991</v>
      </c>
      <c r="C101" s="23">
        <v>0</v>
      </c>
      <c r="D101" s="23">
        <v>40659704</v>
      </c>
      <c r="E101" s="23">
        <v>8409711</v>
      </c>
      <c r="F101" s="40">
        <f t="shared" si="7"/>
        <v>1044718406</v>
      </c>
      <c r="G101" s="23">
        <v>41238647</v>
      </c>
      <c r="H101" s="25">
        <f t="shared" si="6"/>
        <v>1003479759</v>
      </c>
    </row>
    <row r="102" spans="1:8" x14ac:dyDescent="0.2">
      <c r="A102" s="13" t="s">
        <v>54</v>
      </c>
      <c r="B102" s="23">
        <v>21039470</v>
      </c>
      <c r="C102" s="23">
        <v>0</v>
      </c>
      <c r="D102" s="23">
        <v>0</v>
      </c>
      <c r="E102" s="23">
        <v>390071</v>
      </c>
      <c r="F102" s="40">
        <f t="shared" si="7"/>
        <v>21429541</v>
      </c>
      <c r="G102" s="23"/>
      <c r="H102" s="25">
        <f t="shared" si="6"/>
        <v>21429541</v>
      </c>
    </row>
    <row r="103" spans="1:8" x14ac:dyDescent="0.2">
      <c r="A103" s="13" t="s">
        <v>55</v>
      </c>
      <c r="B103" s="23">
        <v>85494697</v>
      </c>
      <c r="C103" s="23">
        <v>330113</v>
      </c>
      <c r="D103" s="23">
        <v>659473</v>
      </c>
      <c r="E103" s="23">
        <v>4897639</v>
      </c>
      <c r="F103" s="40">
        <f t="shared" si="7"/>
        <v>91381922</v>
      </c>
      <c r="G103" s="23"/>
      <c r="H103" s="25">
        <f t="shared" si="6"/>
        <v>91381922</v>
      </c>
    </row>
    <row r="104" spans="1:8" x14ac:dyDescent="0.2">
      <c r="A104" s="13" t="s">
        <v>56</v>
      </c>
      <c r="B104" s="23">
        <v>105048270</v>
      </c>
      <c r="C104" s="23">
        <v>0</v>
      </c>
      <c r="D104" s="23">
        <v>0</v>
      </c>
      <c r="E104" s="23">
        <v>858132</v>
      </c>
      <c r="F104" s="40">
        <f t="shared" si="7"/>
        <v>105906402</v>
      </c>
      <c r="G104" s="23"/>
      <c r="H104" s="25">
        <f t="shared" si="6"/>
        <v>105906402</v>
      </c>
    </row>
    <row r="105" spans="1:8" x14ac:dyDescent="0.2">
      <c r="A105" s="13" t="s">
        <v>57</v>
      </c>
      <c r="B105" s="23">
        <v>13706413</v>
      </c>
      <c r="C105" s="23">
        <v>452033</v>
      </c>
      <c r="D105" s="23">
        <v>25355</v>
      </c>
      <c r="E105" s="23">
        <v>464462</v>
      </c>
      <c r="F105" s="40">
        <f t="shared" si="7"/>
        <v>14648263</v>
      </c>
      <c r="G105" s="23"/>
      <c r="H105" s="25">
        <f t="shared" si="6"/>
        <v>14648263</v>
      </c>
    </row>
    <row r="106" spans="1:8" x14ac:dyDescent="0.2">
      <c r="A106" s="13" t="s">
        <v>58</v>
      </c>
      <c r="B106" s="23">
        <v>625019082</v>
      </c>
      <c r="C106" s="23">
        <v>0</v>
      </c>
      <c r="D106" s="23">
        <v>8450</v>
      </c>
      <c r="E106" s="23">
        <v>8057095</v>
      </c>
      <c r="F106" s="40">
        <f t="shared" si="7"/>
        <v>633084627</v>
      </c>
      <c r="G106" s="23"/>
      <c r="H106" s="25">
        <f t="shared" si="6"/>
        <v>633084627</v>
      </c>
    </row>
    <row r="107" spans="1:8" x14ac:dyDescent="0.2">
      <c r="A107" s="13" t="s">
        <v>59</v>
      </c>
      <c r="B107" s="23">
        <v>13246596</v>
      </c>
      <c r="C107" s="23">
        <v>136231</v>
      </c>
      <c r="D107" s="23">
        <v>346</v>
      </c>
      <c r="E107" s="23">
        <v>265200</v>
      </c>
      <c r="F107" s="40">
        <f t="shared" si="7"/>
        <v>13648373</v>
      </c>
      <c r="G107" s="23"/>
      <c r="H107" s="25">
        <f t="shared" si="6"/>
        <v>13648373</v>
      </c>
    </row>
    <row r="108" spans="1:8" x14ac:dyDescent="0.2">
      <c r="A108" s="13" t="s">
        <v>60</v>
      </c>
      <c r="B108" s="23">
        <v>18371676</v>
      </c>
      <c r="C108" s="23">
        <v>96993</v>
      </c>
      <c r="D108" s="23">
        <v>0</v>
      </c>
      <c r="E108" s="23">
        <v>529618</v>
      </c>
      <c r="F108" s="40">
        <f t="shared" si="7"/>
        <v>18998287</v>
      </c>
      <c r="G108" s="23"/>
      <c r="H108" s="25">
        <f t="shared" si="6"/>
        <v>18998287</v>
      </c>
    </row>
    <row r="109" spans="1:8" x14ac:dyDescent="0.2">
      <c r="A109" s="13" t="s">
        <v>61</v>
      </c>
      <c r="B109" s="23">
        <v>84686824</v>
      </c>
      <c r="C109" s="23">
        <v>0</v>
      </c>
      <c r="D109" s="23">
        <v>8456</v>
      </c>
      <c r="E109" s="23">
        <v>1253463</v>
      </c>
      <c r="F109" s="40">
        <f t="shared" si="7"/>
        <v>85948743</v>
      </c>
      <c r="G109" s="23"/>
      <c r="H109" s="25">
        <f t="shared" si="6"/>
        <v>85948743</v>
      </c>
    </row>
    <row r="110" spans="1:8" x14ac:dyDescent="0.2">
      <c r="A110" s="13" t="s">
        <v>62</v>
      </c>
      <c r="B110" s="23">
        <v>8481397864</v>
      </c>
      <c r="C110" s="23">
        <v>9013114</v>
      </c>
      <c r="D110" s="23">
        <v>90208561</v>
      </c>
      <c r="E110" s="23">
        <v>163191543</v>
      </c>
      <c r="F110" s="40">
        <f t="shared" si="7"/>
        <v>8743811082</v>
      </c>
      <c r="G110" s="23">
        <v>576468073</v>
      </c>
      <c r="H110" s="25">
        <f t="shared" si="6"/>
        <v>8167343009</v>
      </c>
    </row>
    <row r="111" spans="1:8" ht="12.75" thickBot="1" x14ac:dyDescent="0.25">
      <c r="A111" s="16" t="s">
        <v>63</v>
      </c>
      <c r="B111" s="26">
        <v>12962990</v>
      </c>
      <c r="C111" s="26">
        <v>8330</v>
      </c>
      <c r="D111" s="26">
        <v>0</v>
      </c>
      <c r="E111" s="26">
        <v>346383</v>
      </c>
      <c r="F111" s="42">
        <f t="shared" si="7"/>
        <v>13317703</v>
      </c>
      <c r="G111" s="26"/>
      <c r="H111" s="19">
        <f t="shared" si="6"/>
        <v>13317703</v>
      </c>
    </row>
  </sheetData>
  <printOptions horizontalCentered="1" gridLines="1"/>
  <pageMargins left="0.5" right="0.39" top="0.8" bottom="0.5" header="0.3" footer="0.3"/>
  <pageSetup scale="89" orientation="landscape" r:id="rId1"/>
  <headerFooter>
    <oddHeader xml:space="preserve">&amp;C&amp;12CLACKAMAS COUNTY DISTRICT TAXABLE VALUE BY PROPERTY TYPE 2025-26
</oddHeader>
  </headerFooter>
  <rowBreaks count="2" manualBreakCount="2">
    <brk id="38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44 Assessed Value</vt:lpstr>
      <vt:lpstr>'44 Assessed Value'!Print_Titles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Mehdikhan, Deena</cp:lastModifiedBy>
  <cp:lastPrinted>2025-10-20T18:50:07Z</cp:lastPrinted>
  <dcterms:created xsi:type="dcterms:W3CDTF">2005-09-15T21:18:38Z</dcterms:created>
  <dcterms:modified xsi:type="dcterms:W3CDTF">2025-10-28T14:16:17Z</dcterms:modified>
</cp:coreProperties>
</file>