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5CE95361-CD53-46B0-AB42-09A257B333D0}" xr6:coauthVersionLast="47" xr6:coauthVersionMax="47" xr10:uidLastSave="{00000000-0000-0000-0000-000000000000}"/>
  <bookViews>
    <workbookView xWindow="-120" yWindow="-120" windowWidth="29040" windowHeight="15720" xr2:uid="{6B549AD2-0D78-4A44-8F07-DD2D7C9984A4}"/>
  </bookViews>
  <sheets>
    <sheet name="34 Special Taxes Levi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13" i="1"/>
  <c r="E13" i="1"/>
  <c r="F13" i="1"/>
  <c r="B13" i="1"/>
  <c r="D29" i="1"/>
  <c r="F29" i="1" s="1"/>
  <c r="C36" i="1" l="1"/>
  <c r="C37" i="1" s="1"/>
  <c r="E36" i="1"/>
  <c r="E37" i="1" s="1"/>
  <c r="B36" i="1"/>
  <c r="B37" i="1" s="1"/>
  <c r="D17" i="1"/>
  <c r="F17" i="1" s="1"/>
  <c r="D18" i="1"/>
  <c r="F18" i="1" s="1"/>
  <c r="D19" i="1"/>
  <c r="F19" i="1" s="1"/>
  <c r="D20" i="1"/>
  <c r="F20" i="1" s="1"/>
  <c r="D21" i="1"/>
  <c r="F21" i="1" s="1"/>
  <c r="D22" i="1"/>
  <c r="F22" i="1" s="1"/>
  <c r="D23" i="1"/>
  <c r="F23" i="1" s="1"/>
  <c r="D24" i="1"/>
  <c r="F24" i="1" s="1"/>
  <c r="D25" i="1"/>
  <c r="F25" i="1" s="1"/>
  <c r="D26" i="1"/>
  <c r="F26" i="1" s="1"/>
  <c r="D27" i="1"/>
  <c r="F27" i="1" s="1"/>
  <c r="D28" i="1"/>
  <c r="F28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16" i="1"/>
  <c r="F16" i="1" s="1"/>
  <c r="F36" i="1" l="1"/>
  <c r="F37" i="1" s="1"/>
  <c r="D36" i="1"/>
  <c r="D37" i="1" s="1"/>
</calcChain>
</file>

<file path=xl/sharedStrings.xml><?xml version="1.0" encoding="utf-8"?>
<sst xmlns="http://schemas.openxmlformats.org/spreadsheetml/2006/main" count="42" uniqueCount="41">
  <si>
    <t>DISTRICT OR ASSESSMENT NAME</t>
  </si>
  <si>
    <t>INSIDE M5 LIMITS</t>
  </si>
  <si>
    <t>OUTSIDE M5 LIMITS</t>
  </si>
  <si>
    <t>TOTAL</t>
  </si>
  <si>
    <t>LOSS DUE TO  M5 COMPRESSION</t>
  </si>
  <si>
    <t>AMOUNT IMPOSED</t>
  </si>
  <si>
    <t>PERCENTAGE SCHEDULE</t>
  </si>
  <si>
    <t>CO SERVICE 5 LIGHTING</t>
  </si>
  <si>
    <t>MOLALLA RIVER IMPROVEMENT</t>
  </si>
  <si>
    <t>CANBY SEWER</t>
  </si>
  <si>
    <t>CITY PORTLAND SEWER</t>
  </si>
  <si>
    <t>GOVERNMENT CAMP SANITARY</t>
  </si>
  <si>
    <t>DUNTHORPE-RIVERDALE SERVICE</t>
  </si>
  <si>
    <t>WES</t>
  </si>
  <si>
    <t>OAK LODGE WATER SERVICES</t>
  </si>
  <si>
    <t>FIRE PATROL TAX</t>
  </si>
  <si>
    <t>FIRE PATROL SURCHARGE</t>
  </si>
  <si>
    <t>MFD DWELLING FEE</t>
  </si>
  <si>
    <t>TOTALS</t>
  </si>
  <si>
    <t>URBAN RENEWAL AGENCIES</t>
  </si>
  <si>
    <t>COUNTY</t>
  </si>
  <si>
    <t>ESTACADA</t>
  </si>
  <si>
    <t>GLADSTONE</t>
  </si>
  <si>
    <t>HAPPY VALLEY</t>
  </si>
  <si>
    <t>LAKE OSWEGO EAST END</t>
  </si>
  <si>
    <t>LAKE OSWEGO LAKE GROVE</t>
  </si>
  <si>
    <t>MILWAUKIE</t>
  </si>
  <si>
    <t>MOLALLA</t>
  </si>
  <si>
    <t>OREGON CITY</t>
  </si>
  <si>
    <t>PORTLAND CULLY</t>
  </si>
  <si>
    <t>PORTLAND 82nd AVE</t>
  </si>
  <si>
    <t>PORTLAND EAST 205</t>
  </si>
  <si>
    <t>SANDY</t>
  </si>
  <si>
    <t>TUALATIN BASALT CREEK</t>
  </si>
  <si>
    <t>TUALATIN CORE</t>
  </si>
  <si>
    <t>WEST LINN</t>
  </si>
  <si>
    <t>WILSONVILLE COFFEE CREEK</t>
  </si>
  <si>
    <t>WILSONVILLE TWIST BIOSCIENCE</t>
  </si>
  <si>
    <t>GRAND TOTALS</t>
  </si>
  <si>
    <t>PORTLAND GATEWAY</t>
  </si>
  <si>
    <t>PORTLAND SPACC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</si>
</sst>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00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Courier"/>
      <family val="3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39" fontId="4" fillId="0" borderId="7" xfId="0" applyNumberFormat="1" applyFont="1" applyBorder="1"/>
    <xf numFmtId="43" fontId="1" fillId="0" borderId="7" xfId="1" applyFont="1" applyFill="1" applyBorder="1"/>
    <xf numFmtId="0" fontId="4" fillId="0" borderId="9" xfId="0" applyFont="1" applyBorder="1" applyAlignment="1">
      <alignment horizontal="left"/>
    </xf>
    <xf numFmtId="39" fontId="4" fillId="0" borderId="10" xfId="0" applyNumberFormat="1" applyFont="1" applyBorder="1"/>
    <xf numFmtId="164" fontId="6" fillId="0" borderId="14" xfId="0" applyNumberFormat="1" applyFont="1" applyBorder="1"/>
    <xf numFmtId="0" fontId="7" fillId="0" borderId="0" xfId="0" applyFont="1"/>
    <xf numFmtId="39" fontId="7" fillId="0" borderId="0" xfId="0" applyNumberFormat="1" applyFont="1"/>
    <xf numFmtId="164" fontId="7" fillId="0" borderId="15" xfId="0" applyNumberFormat="1" applyFont="1" applyBorder="1"/>
    <xf numFmtId="0" fontId="4" fillId="0" borderId="16" xfId="0" applyFont="1" applyBorder="1" applyAlignment="1">
      <alignment horizontal="left"/>
    </xf>
    <xf numFmtId="43" fontId="8" fillId="0" borderId="17" xfId="2" applyFont="1" applyFill="1" applyBorder="1" applyAlignment="1">
      <alignment horizontal="center" vertical="center"/>
    </xf>
    <xf numFmtId="39" fontId="4" fillId="0" borderId="17" xfId="0" applyNumberFormat="1" applyFont="1" applyBorder="1"/>
    <xf numFmtId="164" fontId="4" fillId="0" borderId="18" xfId="0" applyNumberFormat="1" applyFont="1" applyBorder="1"/>
    <xf numFmtId="43" fontId="8" fillId="0" borderId="7" xfId="2" applyFont="1" applyFill="1" applyBorder="1" applyAlignment="1">
      <alignment horizontal="center" vertical="center"/>
    </xf>
    <xf numFmtId="164" fontId="4" fillId="0" borderId="8" xfId="0" applyNumberFormat="1" applyFont="1" applyBorder="1"/>
    <xf numFmtId="43" fontId="1" fillId="0" borderId="7" xfId="3" applyFont="1" applyFill="1" applyBorder="1"/>
    <xf numFmtId="0" fontId="4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43" fontId="8" fillId="0" borderId="21" xfId="1" applyFont="1" applyFill="1" applyBorder="1" applyAlignment="1"/>
    <xf numFmtId="39" fontId="4" fillId="0" borderId="21" xfId="0" applyNumberFormat="1" applyFont="1" applyBorder="1"/>
    <xf numFmtId="164" fontId="4" fillId="0" borderId="22" xfId="0" applyNumberFormat="1" applyFont="1" applyBorder="1"/>
    <xf numFmtId="164" fontId="6" fillId="0" borderId="23" xfId="0" applyNumberFormat="1" applyFont="1" applyBorder="1"/>
    <xf numFmtId="0" fontId="6" fillId="0" borderId="12" xfId="0" applyFont="1" applyBorder="1" applyAlignment="1">
      <alignment horizontal="left"/>
    </xf>
    <xf numFmtId="39" fontId="6" fillId="0" borderId="13" xfId="0" applyNumberFormat="1" applyFont="1" applyBorder="1"/>
    <xf numFmtId="0" fontId="6" fillId="0" borderId="9" xfId="0" applyFont="1" applyBorder="1" applyAlignment="1">
      <alignment horizontal="left"/>
    </xf>
    <xf numFmtId="39" fontId="6" fillId="0" borderId="10" xfId="0" applyNumberFormat="1" applyFont="1" applyBorder="1"/>
    <xf numFmtId="164" fontId="4" fillId="0" borderId="11" xfId="1" applyNumberFormat="1" applyFont="1" applyFill="1" applyBorder="1"/>
    <xf numFmtId="164" fontId="6" fillId="0" borderId="24" xfId="1" applyNumberFormat="1" applyFont="1" applyFill="1" applyBorder="1"/>
    <xf numFmtId="43" fontId="0" fillId="0" borderId="0" xfId="1" applyFont="1"/>
    <xf numFmtId="0" fontId="2" fillId="2" borderId="25" xfId="0" applyFont="1" applyFill="1" applyBorder="1"/>
    <xf numFmtId="39" fontId="7" fillId="2" borderId="26" xfId="0" applyNumberFormat="1" applyFont="1" applyFill="1" applyBorder="1"/>
    <xf numFmtId="39" fontId="7" fillId="2" borderId="24" xfId="0" applyNumberFormat="1" applyFont="1" applyFill="1" applyBorder="1"/>
  </cellXfs>
  <cellStyles count="4">
    <cellStyle name="Comma" xfId="1" builtinId="3"/>
    <cellStyle name="Comma 2" xfId="2" xr:uid="{CB37F267-6CEF-4411-93D7-2F95A41D1919}"/>
    <cellStyle name="Comma 4 2" xfId="3" xr:uid="{1056F740-473D-46CD-8D87-F60A49BBA82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0CE6-549A-4C86-85FB-2A1AF23A9F47}">
  <sheetPr>
    <pageSetUpPr fitToPage="1"/>
  </sheetPr>
  <dimension ref="A1:G39"/>
  <sheetViews>
    <sheetView tabSelected="1" workbookViewId="0">
      <selection activeCell="B5" sqref="B5"/>
    </sheetView>
  </sheetViews>
  <sheetFormatPr defaultRowHeight="15" x14ac:dyDescent="0.25"/>
  <cols>
    <col min="1" max="1" width="50.28515625" customWidth="1"/>
    <col min="2" max="2" width="19.85546875" bestFit="1" customWidth="1"/>
    <col min="3" max="3" width="18.140625" bestFit="1" customWidth="1"/>
    <col min="4" max="4" width="19.85546875" bestFit="1" customWidth="1"/>
    <col min="5" max="5" width="23.7109375" bestFit="1" customWidth="1"/>
    <col min="6" max="6" width="19.85546875" bestFit="1" customWidth="1"/>
    <col min="7" max="7" width="27.85546875" customWidth="1"/>
  </cols>
  <sheetData>
    <row r="1" spans="1:7" s="6" customFormat="1" ht="31.5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3" t="s">
        <v>5</v>
      </c>
      <c r="G1" s="5" t="s">
        <v>6</v>
      </c>
    </row>
    <row r="2" spans="1:7" x14ac:dyDescent="0.25">
      <c r="A2" s="7" t="s">
        <v>7</v>
      </c>
      <c r="B2" s="8">
        <v>2415934.3199999998</v>
      </c>
      <c r="C2" s="8"/>
      <c r="D2" s="8">
        <v>2415934.3199999998</v>
      </c>
      <c r="E2" s="8">
        <v>-1322.53</v>
      </c>
      <c r="F2" s="8">
        <v>2414611.79</v>
      </c>
      <c r="G2" s="21">
        <v>1.8802778106017399E-3</v>
      </c>
    </row>
    <row r="3" spans="1:7" x14ac:dyDescent="0.25">
      <c r="A3" s="7" t="s">
        <v>8</v>
      </c>
      <c r="B3" s="8"/>
      <c r="C3" s="9">
        <v>19005.439999999999</v>
      </c>
      <c r="D3" s="8">
        <v>19005.439999999999</v>
      </c>
      <c r="E3" s="8">
        <v>0</v>
      </c>
      <c r="F3" s="8">
        <v>19005.439999999999</v>
      </c>
      <c r="G3" s="21">
        <v>1.4799690476423428E-5</v>
      </c>
    </row>
    <row r="4" spans="1:7" x14ac:dyDescent="0.25">
      <c r="A4" s="7" t="s">
        <v>9</v>
      </c>
      <c r="B4" s="8"/>
      <c r="C4" s="9">
        <v>49496.92</v>
      </c>
      <c r="D4" s="8">
        <v>49496.92</v>
      </c>
      <c r="E4" s="8">
        <v>0</v>
      </c>
      <c r="F4" s="8">
        <v>49496.92</v>
      </c>
      <c r="G4" s="21">
        <v>3.8543653582147659E-5</v>
      </c>
    </row>
    <row r="5" spans="1:7" x14ac:dyDescent="0.25">
      <c r="A5" s="7" t="s">
        <v>10</v>
      </c>
      <c r="B5" s="8"/>
      <c r="C5" s="9">
        <v>3819.44</v>
      </c>
      <c r="D5" s="8">
        <v>3819.44</v>
      </c>
      <c r="E5" s="8">
        <v>0</v>
      </c>
      <c r="F5" s="8">
        <v>3819.44</v>
      </c>
      <c r="G5" s="21">
        <v>2.974228946726343E-6</v>
      </c>
    </row>
    <row r="6" spans="1:7" x14ac:dyDescent="0.25">
      <c r="A6" s="7" t="s">
        <v>11</v>
      </c>
      <c r="B6" s="8"/>
      <c r="C6" s="8">
        <v>1949.36</v>
      </c>
      <c r="D6" s="8">
        <v>1949.36</v>
      </c>
      <c r="E6" s="8">
        <v>0</v>
      </c>
      <c r="F6" s="8">
        <v>1949.36</v>
      </c>
      <c r="G6" s="21">
        <v>1.5179824632905513E-6</v>
      </c>
    </row>
    <row r="7" spans="1:7" ht="15" customHeight="1" x14ac:dyDescent="0.25">
      <c r="A7" s="7" t="s">
        <v>12</v>
      </c>
      <c r="B7" s="8">
        <v>69120</v>
      </c>
      <c r="C7" s="8"/>
      <c r="D7" s="8">
        <v>69120</v>
      </c>
      <c r="E7" s="8">
        <v>0</v>
      </c>
      <c r="F7" s="8">
        <v>69120</v>
      </c>
      <c r="G7" s="21">
        <v>5.3824305342595987E-5</v>
      </c>
    </row>
    <row r="8" spans="1:7" x14ac:dyDescent="0.25">
      <c r="A8" s="7" t="s">
        <v>13</v>
      </c>
      <c r="B8" s="8"/>
      <c r="C8" s="9">
        <v>929928.56</v>
      </c>
      <c r="D8" s="8">
        <v>929928.56</v>
      </c>
      <c r="E8" s="8">
        <v>0</v>
      </c>
      <c r="F8" s="8">
        <v>929928.56</v>
      </c>
      <c r="G8" s="21">
        <v>7.2414292187848088E-4</v>
      </c>
    </row>
    <row r="9" spans="1:7" x14ac:dyDescent="0.25">
      <c r="A9" s="7" t="s">
        <v>14</v>
      </c>
      <c r="B9" s="8"/>
      <c r="C9" s="9">
        <v>3440.66</v>
      </c>
      <c r="D9" s="8">
        <v>3440.66</v>
      </c>
      <c r="E9" s="8">
        <v>0</v>
      </c>
      <c r="F9" s="8">
        <v>3440.66</v>
      </c>
      <c r="G9" s="21">
        <v>2.6792698845494257E-6</v>
      </c>
    </row>
    <row r="10" spans="1:7" x14ac:dyDescent="0.25">
      <c r="A10" s="7" t="s">
        <v>15</v>
      </c>
      <c r="B10" s="9"/>
      <c r="C10" s="8">
        <v>721547.31</v>
      </c>
      <c r="D10" s="8">
        <v>721547.31</v>
      </c>
      <c r="E10" s="8">
        <v>0</v>
      </c>
      <c r="F10" s="8">
        <v>721547.31</v>
      </c>
      <c r="G10" s="21">
        <v>5.6187475018183979E-4</v>
      </c>
    </row>
    <row r="11" spans="1:7" x14ac:dyDescent="0.25">
      <c r="A11" s="7" t="s">
        <v>16</v>
      </c>
      <c r="B11" s="8"/>
      <c r="C11" s="9">
        <v>660745.28</v>
      </c>
      <c r="D11" s="8">
        <v>660745.28</v>
      </c>
      <c r="E11" s="8">
        <v>0</v>
      </c>
      <c r="F11" s="8">
        <v>660745.28</v>
      </c>
      <c r="G11" s="21">
        <v>5.145277156307738E-4</v>
      </c>
    </row>
    <row r="12" spans="1:7" ht="15.75" thickBot="1" x14ac:dyDescent="0.3">
      <c r="A12" s="10" t="s">
        <v>17</v>
      </c>
      <c r="B12" s="11">
        <v>45730</v>
      </c>
      <c r="C12" s="11"/>
      <c r="D12" s="8">
        <v>45730</v>
      </c>
      <c r="E12" s="11">
        <v>-107.51</v>
      </c>
      <c r="F12" s="8">
        <v>45622.49</v>
      </c>
      <c r="G12" s="33">
        <v>3.5526603475832347E-5</v>
      </c>
    </row>
    <row r="13" spans="1:7" ht="15.75" thickBot="1" x14ac:dyDescent="0.3">
      <c r="A13" s="29" t="s">
        <v>18</v>
      </c>
      <c r="B13" s="30">
        <f>SUM(B2:B12)</f>
        <v>2530784.3199999998</v>
      </c>
      <c r="C13" s="30">
        <f t="shared" ref="C13:F13" si="0">SUM(C2:C12)</f>
        <v>2389932.9700000002</v>
      </c>
      <c r="D13" s="30">
        <f t="shared" si="0"/>
        <v>4920717.29</v>
      </c>
      <c r="E13" s="30">
        <f t="shared" si="0"/>
        <v>-1430.04</v>
      </c>
      <c r="F13" s="30">
        <f t="shared" si="0"/>
        <v>4919287.2500000009</v>
      </c>
      <c r="G13" s="12">
        <v>3.6568859018298876E-3</v>
      </c>
    </row>
    <row r="14" spans="1:7" ht="15.75" thickBot="1" x14ac:dyDescent="0.3">
      <c r="A14" s="13"/>
      <c r="B14" s="14"/>
      <c r="C14" s="14"/>
      <c r="D14" s="14"/>
      <c r="E14" s="14"/>
      <c r="F14" s="14"/>
      <c r="G14" s="15"/>
    </row>
    <row r="15" spans="1:7" ht="16.5" thickBot="1" x14ac:dyDescent="0.3">
      <c r="A15" s="36" t="s">
        <v>19</v>
      </c>
      <c r="B15" s="37"/>
      <c r="C15" s="37"/>
      <c r="D15" s="37"/>
      <c r="E15" s="37"/>
      <c r="F15" s="37"/>
      <c r="G15" s="38"/>
    </row>
    <row r="16" spans="1:7" x14ac:dyDescent="0.25">
      <c r="A16" s="16" t="s">
        <v>20</v>
      </c>
      <c r="B16" s="17">
        <v>6681729.3700000001</v>
      </c>
      <c r="C16" s="18"/>
      <c r="D16" s="18">
        <f>B16+C16</f>
        <v>6681729.3700000001</v>
      </c>
      <c r="E16" s="18">
        <v>-4118.93</v>
      </c>
      <c r="F16" s="18">
        <f>D16+E16</f>
        <v>6677610.4400000004</v>
      </c>
      <c r="G16" s="19">
        <v>5.1999094803452947E-3</v>
      </c>
    </row>
    <row r="17" spans="1:7" x14ac:dyDescent="0.25">
      <c r="A17" s="7" t="s">
        <v>21</v>
      </c>
      <c r="B17" s="22">
        <v>485944.89</v>
      </c>
      <c r="C17" s="8"/>
      <c r="D17" s="8">
        <f t="shared" ref="D17:D35" si="1">B17+C17</f>
        <v>485944.89</v>
      </c>
      <c r="E17" s="8"/>
      <c r="F17" s="8">
        <f t="shared" ref="F17:F35" si="2">D17+E17</f>
        <v>485944.89</v>
      </c>
      <c r="G17" s="21">
        <v>3.7840923233556454E-4</v>
      </c>
    </row>
    <row r="18" spans="1:7" x14ac:dyDescent="0.25">
      <c r="A18" s="7" t="s">
        <v>22</v>
      </c>
      <c r="B18" s="20">
        <v>1380409.72</v>
      </c>
      <c r="C18" s="8"/>
      <c r="D18" s="8">
        <f t="shared" si="1"/>
        <v>1380409.72</v>
      </c>
      <c r="E18" s="8"/>
      <c r="F18" s="8">
        <f t="shared" si="2"/>
        <v>1380409.72</v>
      </c>
      <c r="G18" s="21">
        <v>1.0749362596523065E-3</v>
      </c>
    </row>
    <row r="19" spans="1:7" x14ac:dyDescent="0.25">
      <c r="A19" s="7" t="s">
        <v>23</v>
      </c>
      <c r="B19" s="20">
        <v>7848044.2999999998</v>
      </c>
      <c r="C19" s="8"/>
      <c r="D19" s="8">
        <f t="shared" si="1"/>
        <v>7848044.2999999998</v>
      </c>
      <c r="E19" s="8">
        <v>-130.65</v>
      </c>
      <c r="F19" s="8">
        <f t="shared" si="2"/>
        <v>7847913.6499999994</v>
      </c>
      <c r="G19" s="21">
        <v>6.1112340943276465E-3</v>
      </c>
    </row>
    <row r="20" spans="1:7" x14ac:dyDescent="0.25">
      <c r="A20" s="7" t="s">
        <v>24</v>
      </c>
      <c r="B20" s="8">
        <v>8112980.71</v>
      </c>
      <c r="C20" s="8"/>
      <c r="D20" s="8">
        <f t="shared" si="1"/>
        <v>8112980.71</v>
      </c>
      <c r="E20" s="8"/>
      <c r="F20" s="8">
        <f t="shared" si="2"/>
        <v>8112980.71</v>
      </c>
      <c r="G20" s="21">
        <v>6.3176439666323952E-3</v>
      </c>
    </row>
    <row r="21" spans="1:7" x14ac:dyDescent="0.25">
      <c r="A21" s="7" t="s">
        <v>25</v>
      </c>
      <c r="B21" s="8">
        <v>3293260.85</v>
      </c>
      <c r="C21" s="8"/>
      <c r="D21" s="8">
        <f t="shared" si="1"/>
        <v>3293260.85</v>
      </c>
      <c r="E21" s="8"/>
      <c r="F21" s="8">
        <f t="shared" si="2"/>
        <v>3293260.85</v>
      </c>
      <c r="G21" s="21">
        <v>2.5644889693752491E-3</v>
      </c>
    </row>
    <row r="22" spans="1:7" x14ac:dyDescent="0.25">
      <c r="A22" s="7" t="s">
        <v>26</v>
      </c>
      <c r="B22" s="8">
        <v>1635278.01</v>
      </c>
      <c r="C22" s="8"/>
      <c r="D22" s="8">
        <f t="shared" si="1"/>
        <v>1635278.01</v>
      </c>
      <c r="E22" s="8">
        <v>-9232.7800000000007</v>
      </c>
      <c r="F22" s="8">
        <f t="shared" si="2"/>
        <v>1626045.23</v>
      </c>
      <c r="G22" s="21">
        <v>1.2662146261630746E-3</v>
      </c>
    </row>
    <row r="23" spans="1:7" x14ac:dyDescent="0.25">
      <c r="A23" s="7" t="s">
        <v>27</v>
      </c>
      <c r="B23" s="20">
        <v>1257467.25</v>
      </c>
      <c r="C23" s="8"/>
      <c r="D23" s="8">
        <f t="shared" si="1"/>
        <v>1257467.25</v>
      </c>
      <c r="E23" s="8">
        <v>-1.07</v>
      </c>
      <c r="F23" s="8">
        <f t="shared" si="2"/>
        <v>1257466.18</v>
      </c>
      <c r="G23" s="21">
        <v>9.7919912659588768E-4</v>
      </c>
    </row>
    <row r="24" spans="1:7" x14ac:dyDescent="0.25">
      <c r="A24" s="7" t="s">
        <v>28</v>
      </c>
      <c r="B24" s="20">
        <v>1078213.4099999999</v>
      </c>
      <c r="C24" s="8"/>
      <c r="D24" s="8">
        <f t="shared" si="1"/>
        <v>1078213.4099999999</v>
      </c>
      <c r="E24" s="8">
        <v>-428.93</v>
      </c>
      <c r="F24" s="8">
        <f t="shared" si="2"/>
        <v>1077784.48</v>
      </c>
      <c r="G24" s="21">
        <v>8.3927952756121288E-4</v>
      </c>
    </row>
    <row r="25" spans="1:7" x14ac:dyDescent="0.25">
      <c r="A25" s="7" t="s">
        <v>39</v>
      </c>
      <c r="B25" s="20">
        <v>6386.86</v>
      </c>
      <c r="C25" s="8"/>
      <c r="D25" s="8">
        <f t="shared" si="1"/>
        <v>6386.86</v>
      </c>
      <c r="E25" s="8">
        <v>-88.83</v>
      </c>
      <c r="F25" s="8">
        <f t="shared" si="2"/>
        <v>6298.03</v>
      </c>
      <c r="G25" s="21">
        <v>4.9043271090397832E-6</v>
      </c>
    </row>
    <row r="26" spans="1:7" x14ac:dyDescent="0.25">
      <c r="A26" s="7" t="s">
        <v>29</v>
      </c>
      <c r="B26" s="20">
        <v>3504.45</v>
      </c>
      <c r="C26" s="8"/>
      <c r="D26" s="8">
        <f t="shared" si="1"/>
        <v>3504.45</v>
      </c>
      <c r="E26" s="8">
        <v>-39.24</v>
      </c>
      <c r="F26" s="8">
        <f t="shared" si="2"/>
        <v>3465.21</v>
      </c>
      <c r="G26" s="21">
        <v>2.6983871689267514E-6</v>
      </c>
    </row>
    <row r="27" spans="1:7" x14ac:dyDescent="0.25">
      <c r="A27" s="7" t="s">
        <v>30</v>
      </c>
      <c r="B27" s="20">
        <v>1701.82</v>
      </c>
      <c r="C27" s="8"/>
      <c r="D27" s="8">
        <f t="shared" si="1"/>
        <v>1701.82</v>
      </c>
      <c r="E27" s="8">
        <v>-19.16</v>
      </c>
      <c r="F27" s="8">
        <f t="shared" si="2"/>
        <v>1682.6599999999999</v>
      </c>
      <c r="G27" s="21">
        <v>1.3103010073462464E-6</v>
      </c>
    </row>
    <row r="28" spans="1:7" x14ac:dyDescent="0.25">
      <c r="A28" s="7" t="s">
        <v>31</v>
      </c>
      <c r="B28" s="20">
        <v>1963.9</v>
      </c>
      <c r="C28" s="8"/>
      <c r="D28" s="8">
        <f t="shared" si="1"/>
        <v>1963.9</v>
      </c>
      <c r="E28" s="8">
        <v>-28.59</v>
      </c>
      <c r="F28" s="8">
        <f t="shared" si="2"/>
        <v>1935.3100000000002</v>
      </c>
      <c r="G28" s="21">
        <v>1.5070416141866239E-6</v>
      </c>
    </row>
    <row r="29" spans="1:7" x14ac:dyDescent="0.25">
      <c r="A29" s="7" t="s">
        <v>40</v>
      </c>
      <c r="B29" s="20">
        <v>972.87</v>
      </c>
      <c r="C29" s="8"/>
      <c r="D29" s="8">
        <f t="shared" si="1"/>
        <v>972.87</v>
      </c>
      <c r="E29" s="8">
        <v>-13.44</v>
      </c>
      <c r="F29" s="8">
        <f t="shared" si="2"/>
        <v>959.43</v>
      </c>
      <c r="G29" s="21">
        <v>7.4711593279581688E-7</v>
      </c>
    </row>
    <row r="30" spans="1:7" x14ac:dyDescent="0.25">
      <c r="A30" s="7" t="s">
        <v>32</v>
      </c>
      <c r="B30" s="20">
        <v>2091133.37</v>
      </c>
      <c r="C30" s="8"/>
      <c r="D30" s="8">
        <f t="shared" si="1"/>
        <v>2091133.37</v>
      </c>
      <c r="E30" s="8">
        <v>-1539.78</v>
      </c>
      <c r="F30" s="8">
        <f t="shared" si="2"/>
        <v>2089593.59</v>
      </c>
      <c r="G30" s="21">
        <v>1.6271834986992381E-3</v>
      </c>
    </row>
    <row r="31" spans="1:7" x14ac:dyDescent="0.25">
      <c r="A31" s="7" t="s">
        <v>33</v>
      </c>
      <c r="B31" s="20">
        <v>160933.22</v>
      </c>
      <c r="C31" s="8"/>
      <c r="D31" s="8">
        <f t="shared" si="1"/>
        <v>160933.22</v>
      </c>
      <c r="E31" s="8"/>
      <c r="F31" s="8">
        <f t="shared" si="2"/>
        <v>160933.22</v>
      </c>
      <c r="G31" s="21">
        <v>1.2532000539709455E-4</v>
      </c>
    </row>
    <row r="32" spans="1:7" x14ac:dyDescent="0.25">
      <c r="A32" s="7" t="s">
        <v>34</v>
      </c>
      <c r="B32" s="20">
        <v>20179.740000000002</v>
      </c>
      <c r="C32" s="8"/>
      <c r="D32" s="8">
        <f t="shared" si="1"/>
        <v>20179.740000000002</v>
      </c>
      <c r="E32" s="8"/>
      <c r="F32" s="8">
        <f t="shared" si="2"/>
        <v>20179.740000000002</v>
      </c>
      <c r="G32" s="21">
        <v>1.571412742323782E-5</v>
      </c>
    </row>
    <row r="33" spans="1:7" x14ac:dyDescent="0.25">
      <c r="A33" s="23" t="s">
        <v>35</v>
      </c>
      <c r="B33" s="20">
        <v>158807.1</v>
      </c>
      <c r="C33" s="8"/>
      <c r="D33" s="8">
        <f t="shared" si="1"/>
        <v>158807.1</v>
      </c>
      <c r="E33" s="8"/>
      <c r="F33" s="8">
        <f t="shared" si="2"/>
        <v>158807.1</v>
      </c>
      <c r="G33" s="21">
        <v>1.2366437848628726E-4</v>
      </c>
    </row>
    <row r="34" spans="1:7" x14ac:dyDescent="0.25">
      <c r="A34" s="7" t="s">
        <v>36</v>
      </c>
      <c r="B34" s="20">
        <v>313221.95</v>
      </c>
      <c r="C34" s="8"/>
      <c r="D34" s="8">
        <f t="shared" si="1"/>
        <v>313221.95</v>
      </c>
      <c r="E34" s="8"/>
      <c r="F34" s="8">
        <f t="shared" si="2"/>
        <v>313221.95</v>
      </c>
      <c r="G34" s="21">
        <v>2.4390847622690007E-4</v>
      </c>
    </row>
    <row r="35" spans="1:7" ht="15.75" thickBot="1" x14ac:dyDescent="0.3">
      <c r="A35" s="24" t="s">
        <v>37</v>
      </c>
      <c r="B35" s="25">
        <v>1014634.11</v>
      </c>
      <c r="C35" s="26"/>
      <c r="D35" s="26">
        <f t="shared" si="1"/>
        <v>1014634.11</v>
      </c>
      <c r="E35" s="26"/>
      <c r="F35" s="26">
        <f t="shared" si="2"/>
        <v>1014634.11</v>
      </c>
      <c r="G35" s="27">
        <v>7.9010382158062971E-4</v>
      </c>
    </row>
    <row r="36" spans="1:7" ht="15.75" thickBot="1" x14ac:dyDescent="0.3">
      <c r="A36" s="31" t="s">
        <v>18</v>
      </c>
      <c r="B36" s="32">
        <f>SUM(B16:B35)</f>
        <v>35546767.900000006</v>
      </c>
      <c r="C36" s="32">
        <f>SUM(C16:C35)</f>
        <v>0</v>
      </c>
      <c r="D36" s="32">
        <f>SUM(D16:D35)</f>
        <v>35546767.900000006</v>
      </c>
      <c r="E36" s="32">
        <f>SUM(E16:E35)</f>
        <v>-15641.400000000001</v>
      </c>
      <c r="F36" s="32">
        <f>SUM(F16:F35)</f>
        <v>35531126.500000007</v>
      </c>
      <c r="G36" s="28">
        <v>2.7668376763634317E-2</v>
      </c>
    </row>
    <row r="37" spans="1:7" ht="15.75" thickBot="1" x14ac:dyDescent="0.3">
      <c r="A37" s="29" t="s">
        <v>38</v>
      </c>
      <c r="B37" s="30">
        <f>B36+B13</f>
        <v>38077552.220000006</v>
      </c>
      <c r="C37" s="30">
        <f>C36+C13</f>
        <v>2389932.9700000002</v>
      </c>
      <c r="D37" s="30">
        <f>D36+D13</f>
        <v>40467485.190000005</v>
      </c>
      <c r="E37" s="30">
        <f>E36+E13</f>
        <v>-17071.440000000002</v>
      </c>
      <c r="F37" s="30">
        <f>F36+F13</f>
        <v>40450413.750000007</v>
      </c>
      <c r="G37" s="34"/>
    </row>
    <row r="39" spans="1:7" x14ac:dyDescent="0.25">
      <c r="G39" s="35"/>
    </row>
  </sheetData>
  <pageMargins left="0.7" right="0.7" top="1.25" bottom="0.75" header="0.3" footer="0.3"/>
  <pageSetup scale="68" orientation="landscape" r:id="rId1"/>
  <headerFooter>
    <oddHeader>&amp;L&amp;"-,Bold"&amp;12TABLE 5 - DETAIL OF SPECIAL TAXES IN OTHER DISTRICTS
CLACKAMAS COUNTY
TAX YEAR 2026-2027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 Special Taxes Levied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2026-10-13T15:06:57Z</cp:lastPrinted>
  <dcterms:created xsi:type="dcterms:W3CDTF">2025-10-27T18:04:11Z</dcterms:created>
  <dcterms:modified xsi:type="dcterms:W3CDTF">2026-10-13T22:21:51Z</dcterms:modified>
</cp:coreProperties>
</file>